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ΠΡΟΣΚΛΗΣΕΙΣ\6Κ 2025\"/>
    </mc:Choice>
  </mc:AlternateContent>
  <bookViews>
    <workbookView xWindow="0" yWindow="0" windowWidth="28800" windowHeight="11400"/>
  </bookViews>
  <sheets>
    <sheet name="6Κ_2025_ΤΕ_ΠΡΟΣΚΛΗΣΗ_ΥΠΟΨΗΦΙΩΝ" sheetId="1" r:id="rId1"/>
  </sheets>
  <definedNames>
    <definedName name="_xlnm._FilterDatabase" localSheetId="0" hidden="1">'6Κ_2025_ΤΕ_ΠΡΟΣΚΛΗΣΗ_ΥΠΟΨΗΦΙΩΝ'!$A$5:$B$38</definedName>
  </definedNames>
  <calcPr calcId="162913"/>
</workbook>
</file>

<file path=xl/calcChain.xml><?xml version="1.0" encoding="utf-8"?>
<calcChain xmlns="http://schemas.openxmlformats.org/spreadsheetml/2006/main">
  <c r="B91" i="1" l="1"/>
  <c r="B142" i="1"/>
  <c r="B115" i="1"/>
  <c r="B29" i="1"/>
  <c r="B138" i="1"/>
  <c r="B273" i="1"/>
  <c r="B16" i="1"/>
  <c r="B17" i="1"/>
  <c r="B14" i="1"/>
  <c r="B42" i="1"/>
  <c r="B201" i="1"/>
  <c r="B58" i="1"/>
  <c r="B217" i="1"/>
  <c r="B111" i="1"/>
  <c r="B222" i="1"/>
  <c r="B66" i="1"/>
  <c r="B154" i="1"/>
  <c r="B123" i="1"/>
  <c r="B191" i="1"/>
  <c r="B141" i="1"/>
  <c r="B62" i="1"/>
  <c r="B71" i="1"/>
  <c r="B226" i="1"/>
  <c r="B193" i="1"/>
  <c r="B146" i="1"/>
  <c r="B246" i="1"/>
  <c r="B148" i="1"/>
  <c r="B76" i="1"/>
  <c r="B159" i="1"/>
  <c r="B60" i="1"/>
  <c r="B86" i="1"/>
  <c r="B72" i="1"/>
  <c r="B7" i="1"/>
  <c r="B65" i="1"/>
  <c r="B163" i="1"/>
  <c r="B266" i="1"/>
  <c r="B258" i="1"/>
  <c r="B271" i="1"/>
  <c r="B45" i="1"/>
  <c r="B47" i="1"/>
  <c r="B260" i="1"/>
  <c r="B31" i="1"/>
  <c r="B272" i="1"/>
  <c r="B44" i="1"/>
  <c r="B87" i="1"/>
  <c r="B8" i="1"/>
  <c r="B197" i="1"/>
  <c r="B257" i="1"/>
  <c r="B43" i="1"/>
  <c r="B78" i="1"/>
  <c r="B182" i="1"/>
  <c r="B274" i="1"/>
  <c r="B140" i="1"/>
  <c r="B248" i="1"/>
  <c r="B118" i="1"/>
  <c r="B253" i="1"/>
  <c r="B240" i="1"/>
  <c r="B73" i="1"/>
  <c r="B21" i="1"/>
  <c r="B105" i="1"/>
  <c r="B167" i="1"/>
  <c r="B207" i="1"/>
  <c r="B74" i="1"/>
  <c r="B12" i="1"/>
  <c r="B180" i="1"/>
  <c r="B237" i="1"/>
  <c r="B231" i="1"/>
  <c r="B145" i="1"/>
  <c r="B75" i="1"/>
  <c r="B125" i="1"/>
  <c r="B261" i="1"/>
  <c r="B150" i="1"/>
  <c r="B110" i="1"/>
  <c r="B51" i="1"/>
  <c r="B194" i="1"/>
  <c r="B113" i="1"/>
  <c r="B223" i="1"/>
  <c r="B97" i="1"/>
  <c r="B79" i="1"/>
  <c r="B251" i="1"/>
  <c r="B195" i="1"/>
  <c r="B200" i="1"/>
  <c r="B133" i="1"/>
  <c r="B26" i="1"/>
  <c r="B199" i="1"/>
  <c r="B151" i="1"/>
  <c r="B236" i="1"/>
  <c r="B107" i="1"/>
  <c r="B77" i="1"/>
  <c r="B28" i="1"/>
  <c r="B225" i="1"/>
  <c r="B53" i="1"/>
  <c r="B156" i="1"/>
  <c r="B129" i="1"/>
  <c r="B9" i="1"/>
  <c r="B119" i="1"/>
  <c r="B120" i="1"/>
  <c r="B40" i="1"/>
  <c r="B25" i="1"/>
  <c r="B171" i="1"/>
  <c r="B48" i="1"/>
  <c r="B263" i="1"/>
  <c r="B208" i="1"/>
  <c r="B242" i="1"/>
  <c r="B262" i="1"/>
  <c r="B165" i="1"/>
  <c r="B64" i="1"/>
  <c r="B131" i="1"/>
  <c r="B99" i="1"/>
  <c r="B224" i="1"/>
  <c r="B114" i="1"/>
  <c r="B178" i="1"/>
  <c r="B85" i="1"/>
  <c r="B174" i="1"/>
  <c r="B84" i="1"/>
  <c r="B252" i="1"/>
  <c r="B155" i="1"/>
  <c r="B139" i="1"/>
  <c r="B161" i="1"/>
  <c r="B209" i="1"/>
  <c r="B104" i="1"/>
  <c r="B61" i="1"/>
  <c r="B166" i="1"/>
  <c r="B92" i="1"/>
  <c r="B173" i="1"/>
  <c r="B52" i="1"/>
  <c r="B233" i="1"/>
  <c r="B147" i="1"/>
  <c r="B249" i="1"/>
  <c r="B218" i="1"/>
  <c r="B68" i="1"/>
  <c r="B27" i="1"/>
  <c r="B270" i="1"/>
  <c r="B210" i="1"/>
  <c r="B202" i="1"/>
  <c r="B244" i="1"/>
  <c r="B32" i="1"/>
  <c r="B41" i="1"/>
  <c r="B211" i="1"/>
  <c r="B216" i="1"/>
  <c r="B214" i="1"/>
  <c r="B265" i="1"/>
  <c r="B183" i="1"/>
  <c r="B254" i="1"/>
  <c r="B24" i="1"/>
  <c r="B95" i="1"/>
  <c r="B103" i="1"/>
  <c r="B245" i="1"/>
  <c r="B215" i="1"/>
  <c r="B35" i="1"/>
  <c r="B255" i="1"/>
  <c r="B83" i="1"/>
  <c r="B175" i="1"/>
  <c r="B235" i="1"/>
  <c r="B277" i="1"/>
  <c r="B144" i="1"/>
  <c r="B243" i="1"/>
  <c r="B136" i="1"/>
  <c r="B204" i="1"/>
  <c r="B232" i="1"/>
  <c r="B179" i="1"/>
  <c r="B121" i="1"/>
  <c r="B80" i="1"/>
  <c r="B162" i="1"/>
  <c r="B221" i="1"/>
  <c r="B69" i="1"/>
  <c r="B70" i="1"/>
  <c r="B108" i="1"/>
  <c r="B250" i="1"/>
  <c r="B149" i="1"/>
  <c r="B54" i="1"/>
  <c r="B127" i="1"/>
  <c r="B10" i="1"/>
  <c r="B229" i="1"/>
  <c r="B196" i="1"/>
  <c r="B247" i="1"/>
  <c r="B101" i="1"/>
  <c r="B143" i="1"/>
  <c r="B132" i="1"/>
  <c r="B56" i="1"/>
  <c r="B256" i="1"/>
  <c r="B184" i="1"/>
  <c r="B126" i="1"/>
  <c r="B160" i="1"/>
  <c r="B122" i="1"/>
  <c r="B192" i="1"/>
  <c r="B67" i="1"/>
  <c r="B234" i="1"/>
  <c r="B230" i="1"/>
  <c r="B106" i="1"/>
  <c r="B158" i="1"/>
  <c r="B90" i="1"/>
  <c r="B96" i="1"/>
  <c r="B203" i="1"/>
  <c r="B82" i="1"/>
  <c r="B276" i="1"/>
  <c r="B185" i="1"/>
  <c r="B88" i="1"/>
  <c r="B169" i="1"/>
  <c r="B269" i="1"/>
  <c r="B205" i="1"/>
  <c r="B19" i="1"/>
  <c r="B172" i="1"/>
  <c r="B49" i="1"/>
  <c r="B152" i="1"/>
  <c r="B170" i="1"/>
  <c r="B50" i="1"/>
  <c r="B259" i="1"/>
  <c r="B219" i="1"/>
  <c r="B213" i="1"/>
  <c r="B23" i="1"/>
  <c r="B30" i="1"/>
  <c r="B186" i="1"/>
  <c r="B117" i="1"/>
  <c r="B220" i="1"/>
  <c r="B116" i="1"/>
  <c r="B153" i="1"/>
  <c r="B181" i="1"/>
  <c r="B15" i="1"/>
  <c r="B177" i="1"/>
  <c r="B59" i="1"/>
  <c r="B135" i="1"/>
  <c r="B134" i="1"/>
  <c r="B102" i="1"/>
  <c r="B239" i="1"/>
  <c r="B81" i="1"/>
  <c r="B190" i="1"/>
  <c r="B11" i="1"/>
  <c r="B241" i="1"/>
  <c r="B33" i="1"/>
  <c r="B18" i="1"/>
  <c r="B157" i="1"/>
  <c r="B164" i="1"/>
  <c r="B112" i="1"/>
  <c r="B22" i="1"/>
  <c r="B57" i="1"/>
  <c r="B176" i="1"/>
  <c r="B93" i="1"/>
  <c r="B238" i="1"/>
  <c r="B124" i="1"/>
  <c r="B38" i="1"/>
  <c r="B228" i="1"/>
  <c r="B55" i="1"/>
  <c r="B13" i="1"/>
  <c r="B128" i="1"/>
  <c r="B264" i="1"/>
  <c r="B39" i="1"/>
  <c r="B267" i="1"/>
  <c r="B227" i="1"/>
  <c r="B275" i="1"/>
  <c r="B168" i="1"/>
  <c r="B63" i="1"/>
  <c r="B198" i="1"/>
  <c r="B109" i="1"/>
  <c r="B20" i="1"/>
  <c r="B89" i="1"/>
  <c r="B187" i="1"/>
  <c r="B36" i="1"/>
  <c r="B94" i="1"/>
  <c r="B37" i="1"/>
  <c r="B212" i="1"/>
  <c r="B188" i="1"/>
  <c r="B34" i="1"/>
  <c r="B137" i="1"/>
  <c r="B206" i="1"/>
  <c r="B130" i="1"/>
  <c r="B6" i="1"/>
  <c r="B46" i="1"/>
  <c r="B98" i="1"/>
  <c r="B100" i="1"/>
  <c r="B189" i="1"/>
  <c r="B268" i="1"/>
</calcChain>
</file>

<file path=xl/sharedStrings.xml><?xml version="1.0" encoding="utf-8"?>
<sst xmlns="http://schemas.openxmlformats.org/spreadsheetml/2006/main" count="4" uniqueCount="4">
  <si>
    <t>Α/Α</t>
  </si>
  <si>
    <t>ΑΡΙΘΜΟΣ ΜΗΤΡΩΟΥ ΥΠΟΨΗΦΙΟΥ</t>
  </si>
  <si>
    <t>ΑΣΕΠ
Β΄ΔΙΕΥΘΥΝΣΗ ΕΠΙΛΟΓΗΣ ΠΡΟΣΩΠΙΚΟΥ</t>
  </si>
  <si>
    <t xml:space="preserve">ΠΡΟΚΗΡΥΞΗ 6K/2025
Φ.Ε.Κ. 68/τ. Α.Σ.Ε.Π./07.11.2025
ΚΑΤΗΓΟΡΙΑ ΤΕΧΝΟΛΟΓΙΚΗΣ ΕΚΠΑΙΔΕΥΣΗΣ 
ΠΡΟΣΚΛΗΣΗ ΥΠΟΨΗΦΙΩΝ
ΓΙΑ ΗΛΕΚΤΡΟΝΙΚΗ ΥΠΟΒΟΛΗ ΔΙΚΑΙΟΛΟΓΗΤΙΚΩΝ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</si>
</sst>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13">
    <xf numFmtId="0" fontId="0" fillId="0" borderId="0" xfId="0"/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42" applyFont="1" applyBorder="1" applyAlignment="1">
      <alignment horizontal="center" vertical="center" wrapText="1"/>
    </xf>
    <xf numFmtId="0" fontId="18" fillId="0" borderId="19" xfId="42" applyFont="1" applyBorder="1" applyAlignment="1">
      <alignment horizontal="center" vertical="center" wrapText="1"/>
    </xf>
  </cellXfs>
  <cellStyles count="43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Κανονικό 2" xfId="42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7"/>
  <sheetViews>
    <sheetView tabSelected="1" workbookViewId="0">
      <selection activeCell="E6" sqref="E6"/>
    </sheetView>
  </sheetViews>
  <sheetFormatPr defaultRowHeight="15" x14ac:dyDescent="0.25"/>
  <cols>
    <col min="1" max="1" width="11.85546875" bestFit="1" customWidth="1"/>
    <col min="2" max="2" width="39.5703125" customWidth="1"/>
  </cols>
  <sheetData>
    <row r="1" spans="1:2" ht="41.25" customHeight="1" x14ac:dyDescent="0.25">
      <c r="A1" s="5" t="s">
        <v>2</v>
      </c>
      <c r="B1" s="6"/>
    </row>
    <row r="2" spans="1:2" x14ac:dyDescent="0.25">
      <c r="A2" s="7"/>
      <c r="B2" s="8"/>
    </row>
    <row r="3" spans="1:2" ht="146.25" customHeight="1" x14ac:dyDescent="0.25">
      <c r="A3" s="9" t="s">
        <v>3</v>
      </c>
      <c r="B3" s="10"/>
    </row>
    <row r="4" spans="1:2" ht="15.75" thickBot="1" x14ac:dyDescent="0.3">
      <c r="A4" s="11"/>
      <c r="B4" s="12"/>
    </row>
    <row r="5" spans="1:2" x14ac:dyDescent="0.25">
      <c r="A5" s="1" t="s">
        <v>0</v>
      </c>
      <c r="B5" s="2" t="s">
        <v>1</v>
      </c>
    </row>
    <row r="6" spans="1:2" x14ac:dyDescent="0.25">
      <c r="A6" s="3">
        <v>1</v>
      </c>
      <c r="B6" s="4" t="str">
        <f>"00003278"</f>
        <v>00003278</v>
      </c>
    </row>
    <row r="7" spans="1:2" x14ac:dyDescent="0.25">
      <c r="A7" s="3">
        <v>2</v>
      </c>
      <c r="B7" s="4" t="str">
        <f>"00004673"</f>
        <v>00004673</v>
      </c>
    </row>
    <row r="8" spans="1:2" x14ac:dyDescent="0.25">
      <c r="A8" s="3">
        <v>3</v>
      </c>
      <c r="B8" s="4" t="str">
        <f>"00005457"</f>
        <v>00005457</v>
      </c>
    </row>
    <row r="9" spans="1:2" x14ac:dyDescent="0.25">
      <c r="A9" s="3">
        <v>4</v>
      </c>
      <c r="B9" s="4" t="str">
        <f>"00006480"</f>
        <v>00006480</v>
      </c>
    </row>
    <row r="10" spans="1:2" x14ac:dyDescent="0.25">
      <c r="A10" s="3">
        <v>5</v>
      </c>
      <c r="B10" s="4" t="str">
        <f>"00007828"</f>
        <v>00007828</v>
      </c>
    </row>
    <row r="11" spans="1:2" x14ac:dyDescent="0.25">
      <c r="A11" s="3">
        <v>6</v>
      </c>
      <c r="B11" s="4" t="str">
        <f>"00007996"</f>
        <v>00007996</v>
      </c>
    </row>
    <row r="12" spans="1:2" x14ac:dyDescent="0.25">
      <c r="A12" s="3">
        <v>7</v>
      </c>
      <c r="B12" s="4" t="str">
        <f>"00008082"</f>
        <v>00008082</v>
      </c>
    </row>
    <row r="13" spans="1:2" x14ac:dyDescent="0.25">
      <c r="A13" s="3">
        <v>8</v>
      </c>
      <c r="B13" s="4" t="str">
        <f>"00008193"</f>
        <v>00008193</v>
      </c>
    </row>
    <row r="14" spans="1:2" x14ac:dyDescent="0.25">
      <c r="A14" s="3">
        <v>9</v>
      </c>
      <c r="B14" s="4" t="str">
        <f>"00008352"</f>
        <v>00008352</v>
      </c>
    </row>
    <row r="15" spans="1:2" x14ac:dyDescent="0.25">
      <c r="A15" s="3">
        <v>10</v>
      </c>
      <c r="B15" s="4" t="str">
        <f>"00008367"</f>
        <v>00008367</v>
      </c>
    </row>
    <row r="16" spans="1:2" x14ac:dyDescent="0.25">
      <c r="A16" s="3">
        <v>11</v>
      </c>
      <c r="B16" s="4" t="str">
        <f>"00008854"</f>
        <v>00008854</v>
      </c>
    </row>
    <row r="17" spans="1:2" x14ac:dyDescent="0.25">
      <c r="A17" s="3">
        <v>12</v>
      </c>
      <c r="B17" s="4" t="str">
        <f>"00009368"</f>
        <v>00009368</v>
      </c>
    </row>
    <row r="18" spans="1:2" x14ac:dyDescent="0.25">
      <c r="A18" s="3">
        <v>13</v>
      </c>
      <c r="B18" s="4" t="str">
        <f>"00009508"</f>
        <v>00009508</v>
      </c>
    </row>
    <row r="19" spans="1:2" x14ac:dyDescent="0.25">
      <c r="A19" s="3">
        <v>14</v>
      </c>
      <c r="B19" s="4" t="str">
        <f>"00015401"</f>
        <v>00015401</v>
      </c>
    </row>
    <row r="20" spans="1:2" x14ac:dyDescent="0.25">
      <c r="A20" s="3">
        <v>15</v>
      </c>
      <c r="B20" s="4" t="str">
        <f>"00017759"</f>
        <v>00017759</v>
      </c>
    </row>
    <row r="21" spans="1:2" x14ac:dyDescent="0.25">
      <c r="A21" s="3">
        <v>16</v>
      </c>
      <c r="B21" s="4" t="str">
        <f>"00024673"</f>
        <v>00024673</v>
      </c>
    </row>
    <row r="22" spans="1:2" x14ac:dyDescent="0.25">
      <c r="A22" s="3">
        <v>17</v>
      </c>
      <c r="B22" s="4" t="str">
        <f>"00028172"</f>
        <v>00028172</v>
      </c>
    </row>
    <row r="23" spans="1:2" x14ac:dyDescent="0.25">
      <c r="A23" s="3">
        <v>18</v>
      </c>
      <c r="B23" s="4" t="str">
        <f>"00049298"</f>
        <v>00049298</v>
      </c>
    </row>
    <row r="24" spans="1:2" x14ac:dyDescent="0.25">
      <c r="A24" s="3">
        <v>19</v>
      </c>
      <c r="B24" s="4" t="str">
        <f>"00077999"</f>
        <v>00077999</v>
      </c>
    </row>
    <row r="25" spans="1:2" x14ac:dyDescent="0.25">
      <c r="A25" s="3">
        <v>20</v>
      </c>
      <c r="B25" s="4" t="str">
        <f>"00104846"</f>
        <v>00104846</v>
      </c>
    </row>
    <row r="26" spans="1:2" x14ac:dyDescent="0.25">
      <c r="A26" s="3">
        <v>21</v>
      </c>
      <c r="B26" s="4" t="str">
        <f>"00108153"</f>
        <v>00108153</v>
      </c>
    </row>
    <row r="27" spans="1:2" x14ac:dyDescent="0.25">
      <c r="A27" s="3">
        <v>22</v>
      </c>
      <c r="B27" s="4" t="str">
        <f>"00109648"</f>
        <v>00109648</v>
      </c>
    </row>
    <row r="28" spans="1:2" x14ac:dyDescent="0.25">
      <c r="A28" s="3">
        <v>23</v>
      </c>
      <c r="B28" s="4" t="str">
        <f>"00113418"</f>
        <v>00113418</v>
      </c>
    </row>
    <row r="29" spans="1:2" x14ac:dyDescent="0.25">
      <c r="A29" s="3">
        <v>24</v>
      </c>
      <c r="B29" s="4" t="str">
        <f>"00119017"</f>
        <v>00119017</v>
      </c>
    </row>
    <row r="30" spans="1:2" x14ac:dyDescent="0.25">
      <c r="A30" s="3">
        <v>25</v>
      </c>
      <c r="B30" s="4" t="str">
        <f>"00145000"</f>
        <v>00145000</v>
      </c>
    </row>
    <row r="31" spans="1:2" x14ac:dyDescent="0.25">
      <c r="A31" s="3">
        <v>26</v>
      </c>
      <c r="B31" s="4" t="str">
        <f>"00154922"</f>
        <v>00154922</v>
      </c>
    </row>
    <row r="32" spans="1:2" x14ac:dyDescent="0.25">
      <c r="A32" s="3">
        <v>27</v>
      </c>
      <c r="B32" s="4" t="str">
        <f>"00155748"</f>
        <v>00155748</v>
      </c>
    </row>
    <row r="33" spans="1:2" x14ac:dyDescent="0.25">
      <c r="A33" s="3">
        <v>28</v>
      </c>
      <c r="B33" s="4" t="str">
        <f>"00156596"</f>
        <v>00156596</v>
      </c>
    </row>
    <row r="34" spans="1:2" x14ac:dyDescent="0.25">
      <c r="A34" s="3">
        <v>29</v>
      </c>
      <c r="B34" s="4" t="str">
        <f>"00172875"</f>
        <v>00172875</v>
      </c>
    </row>
    <row r="35" spans="1:2" x14ac:dyDescent="0.25">
      <c r="A35" s="3">
        <v>30</v>
      </c>
      <c r="B35" s="4" t="str">
        <f>"00192867"</f>
        <v>00192867</v>
      </c>
    </row>
    <row r="36" spans="1:2" x14ac:dyDescent="0.25">
      <c r="A36" s="3">
        <v>31</v>
      </c>
      <c r="B36" s="4" t="str">
        <f>"00202136"</f>
        <v>00202136</v>
      </c>
    </row>
    <row r="37" spans="1:2" x14ac:dyDescent="0.25">
      <c r="A37" s="3">
        <v>32</v>
      </c>
      <c r="B37" s="4" t="str">
        <f>"00213315"</f>
        <v>00213315</v>
      </c>
    </row>
    <row r="38" spans="1:2" x14ac:dyDescent="0.25">
      <c r="A38" s="3">
        <v>33</v>
      </c>
      <c r="B38" s="4" t="str">
        <f>"00215993"</f>
        <v>00215993</v>
      </c>
    </row>
    <row r="39" spans="1:2" x14ac:dyDescent="0.25">
      <c r="A39" s="3">
        <v>34</v>
      </c>
      <c r="B39" s="4" t="str">
        <f>"00216674"</f>
        <v>00216674</v>
      </c>
    </row>
    <row r="40" spans="1:2" x14ac:dyDescent="0.25">
      <c r="A40" s="3">
        <v>35</v>
      </c>
      <c r="B40" s="4" t="str">
        <f>"00223657"</f>
        <v>00223657</v>
      </c>
    </row>
    <row r="41" spans="1:2" x14ac:dyDescent="0.25">
      <c r="A41" s="3">
        <v>36</v>
      </c>
      <c r="B41" s="4" t="str">
        <f>"00246730"</f>
        <v>00246730</v>
      </c>
    </row>
    <row r="42" spans="1:2" x14ac:dyDescent="0.25">
      <c r="A42" s="3">
        <v>37</v>
      </c>
      <c r="B42" s="4" t="str">
        <f>"00250406"</f>
        <v>00250406</v>
      </c>
    </row>
    <row r="43" spans="1:2" x14ac:dyDescent="0.25">
      <c r="A43" s="3">
        <v>38</v>
      </c>
      <c r="B43" s="4" t="str">
        <f>"00257139"</f>
        <v>00257139</v>
      </c>
    </row>
    <row r="44" spans="1:2" x14ac:dyDescent="0.25">
      <c r="A44" s="3">
        <v>39</v>
      </c>
      <c r="B44" s="4" t="str">
        <f>"00266731"</f>
        <v>00266731</v>
      </c>
    </row>
    <row r="45" spans="1:2" x14ac:dyDescent="0.25">
      <c r="A45" s="3">
        <v>40</v>
      </c>
      <c r="B45" s="4" t="str">
        <f>"00269825"</f>
        <v>00269825</v>
      </c>
    </row>
    <row r="46" spans="1:2" x14ac:dyDescent="0.25">
      <c r="A46" s="3">
        <v>41</v>
      </c>
      <c r="B46" s="4" t="str">
        <f>"00275755"</f>
        <v>00275755</v>
      </c>
    </row>
    <row r="47" spans="1:2" x14ac:dyDescent="0.25">
      <c r="A47" s="3">
        <v>42</v>
      </c>
      <c r="B47" s="4" t="str">
        <f>"00281960"</f>
        <v>00281960</v>
      </c>
    </row>
    <row r="48" spans="1:2" x14ac:dyDescent="0.25">
      <c r="A48" s="3">
        <v>43</v>
      </c>
      <c r="B48" s="4" t="str">
        <f>"00349922"</f>
        <v>00349922</v>
      </c>
    </row>
    <row r="49" spans="1:2" x14ac:dyDescent="0.25">
      <c r="A49" s="3">
        <v>44</v>
      </c>
      <c r="B49" s="4" t="str">
        <f>"00365501"</f>
        <v>00365501</v>
      </c>
    </row>
    <row r="50" spans="1:2" x14ac:dyDescent="0.25">
      <c r="A50" s="3">
        <v>45</v>
      </c>
      <c r="B50" s="4" t="str">
        <f>"00369410"</f>
        <v>00369410</v>
      </c>
    </row>
    <row r="51" spans="1:2" x14ac:dyDescent="0.25">
      <c r="A51" s="3">
        <v>46</v>
      </c>
      <c r="B51" s="4" t="str">
        <f>"00382788"</f>
        <v>00382788</v>
      </c>
    </row>
    <row r="52" spans="1:2" x14ac:dyDescent="0.25">
      <c r="A52" s="3">
        <v>47</v>
      </c>
      <c r="B52" s="4" t="str">
        <f>"00431534"</f>
        <v>00431534</v>
      </c>
    </row>
    <row r="53" spans="1:2" x14ac:dyDescent="0.25">
      <c r="A53" s="3">
        <v>48</v>
      </c>
      <c r="B53" s="4" t="str">
        <f>"00434707"</f>
        <v>00434707</v>
      </c>
    </row>
    <row r="54" spans="1:2" x14ac:dyDescent="0.25">
      <c r="A54" s="3">
        <v>49</v>
      </c>
      <c r="B54" s="4" t="str">
        <f>"00434737"</f>
        <v>00434737</v>
      </c>
    </row>
    <row r="55" spans="1:2" x14ac:dyDescent="0.25">
      <c r="A55" s="3">
        <v>50</v>
      </c>
      <c r="B55" s="4" t="str">
        <f>"00442031"</f>
        <v>00442031</v>
      </c>
    </row>
    <row r="56" spans="1:2" x14ac:dyDescent="0.25">
      <c r="A56" s="3">
        <v>51</v>
      </c>
      <c r="B56" s="4" t="str">
        <f>"00447832"</f>
        <v>00447832</v>
      </c>
    </row>
    <row r="57" spans="1:2" x14ac:dyDescent="0.25">
      <c r="A57" s="3">
        <v>52</v>
      </c>
      <c r="B57" s="4" t="str">
        <f>"00461547"</f>
        <v>00461547</v>
      </c>
    </row>
    <row r="58" spans="1:2" x14ac:dyDescent="0.25">
      <c r="A58" s="3">
        <v>53</v>
      </c>
      <c r="B58" s="4" t="str">
        <f>"00472465"</f>
        <v>00472465</v>
      </c>
    </row>
    <row r="59" spans="1:2" x14ac:dyDescent="0.25">
      <c r="A59" s="3">
        <v>54</v>
      </c>
      <c r="B59" s="4" t="str">
        <f>"00488500"</f>
        <v>00488500</v>
      </c>
    </row>
    <row r="60" spans="1:2" x14ac:dyDescent="0.25">
      <c r="A60" s="3">
        <v>55</v>
      </c>
      <c r="B60" s="4" t="str">
        <f>"00489187"</f>
        <v>00489187</v>
      </c>
    </row>
    <row r="61" spans="1:2" x14ac:dyDescent="0.25">
      <c r="A61" s="3">
        <v>56</v>
      </c>
      <c r="B61" s="4" t="str">
        <f>"00492068"</f>
        <v>00492068</v>
      </c>
    </row>
    <row r="62" spans="1:2" x14ac:dyDescent="0.25">
      <c r="A62" s="3">
        <v>57</v>
      </c>
      <c r="B62" s="4" t="str">
        <f>"00499810"</f>
        <v>00499810</v>
      </c>
    </row>
    <row r="63" spans="1:2" x14ac:dyDescent="0.25">
      <c r="A63" s="3">
        <v>58</v>
      </c>
      <c r="B63" s="4" t="str">
        <f>"00544020"</f>
        <v>00544020</v>
      </c>
    </row>
    <row r="64" spans="1:2" x14ac:dyDescent="0.25">
      <c r="A64" s="3">
        <v>59</v>
      </c>
      <c r="B64" s="4" t="str">
        <f>"00546021"</f>
        <v>00546021</v>
      </c>
    </row>
    <row r="65" spans="1:2" x14ac:dyDescent="0.25">
      <c r="A65" s="3">
        <v>60</v>
      </c>
      <c r="B65" s="4" t="str">
        <f>"00550162"</f>
        <v>00550162</v>
      </c>
    </row>
    <row r="66" spans="1:2" x14ac:dyDescent="0.25">
      <c r="A66" s="3">
        <v>61</v>
      </c>
      <c r="B66" s="4" t="str">
        <f>"00550194"</f>
        <v>00550194</v>
      </c>
    </row>
    <row r="67" spans="1:2" x14ac:dyDescent="0.25">
      <c r="A67" s="3">
        <v>62</v>
      </c>
      <c r="B67" s="4" t="str">
        <f>"00602156"</f>
        <v>00602156</v>
      </c>
    </row>
    <row r="68" spans="1:2" x14ac:dyDescent="0.25">
      <c r="A68" s="3">
        <v>63</v>
      </c>
      <c r="B68" s="4" t="str">
        <f>"00612993"</f>
        <v>00612993</v>
      </c>
    </row>
    <row r="69" spans="1:2" x14ac:dyDescent="0.25">
      <c r="A69" s="3">
        <v>64</v>
      </c>
      <c r="B69" s="4" t="str">
        <f>"00618647"</f>
        <v>00618647</v>
      </c>
    </row>
    <row r="70" spans="1:2" x14ac:dyDescent="0.25">
      <c r="A70" s="3">
        <v>65</v>
      </c>
      <c r="B70" s="4" t="str">
        <f>"00625339"</f>
        <v>00625339</v>
      </c>
    </row>
    <row r="71" spans="1:2" x14ac:dyDescent="0.25">
      <c r="A71" s="3">
        <v>66</v>
      </c>
      <c r="B71" s="4" t="str">
        <f>"00634066"</f>
        <v>00634066</v>
      </c>
    </row>
    <row r="72" spans="1:2" x14ac:dyDescent="0.25">
      <c r="A72" s="3">
        <v>67</v>
      </c>
      <c r="B72" s="4" t="str">
        <f>"00635270"</f>
        <v>00635270</v>
      </c>
    </row>
    <row r="73" spans="1:2" x14ac:dyDescent="0.25">
      <c r="A73" s="3">
        <v>68</v>
      </c>
      <c r="B73" s="4" t="str">
        <f>"00639015"</f>
        <v>00639015</v>
      </c>
    </row>
    <row r="74" spans="1:2" x14ac:dyDescent="0.25">
      <c r="A74" s="3">
        <v>69</v>
      </c>
      <c r="B74" s="4" t="str">
        <f>"00648318"</f>
        <v>00648318</v>
      </c>
    </row>
    <row r="75" spans="1:2" x14ac:dyDescent="0.25">
      <c r="A75" s="3">
        <v>70</v>
      </c>
      <c r="B75" s="4" t="str">
        <f>"00651692"</f>
        <v>00651692</v>
      </c>
    </row>
    <row r="76" spans="1:2" x14ac:dyDescent="0.25">
      <c r="A76" s="3">
        <v>71</v>
      </c>
      <c r="B76" s="4" t="str">
        <f>"00655450"</f>
        <v>00655450</v>
      </c>
    </row>
    <row r="77" spans="1:2" x14ac:dyDescent="0.25">
      <c r="A77" s="3">
        <v>72</v>
      </c>
      <c r="B77" s="4" t="str">
        <f>"00669742"</f>
        <v>00669742</v>
      </c>
    </row>
    <row r="78" spans="1:2" x14ac:dyDescent="0.25">
      <c r="A78" s="3">
        <v>73</v>
      </c>
      <c r="B78" s="4" t="str">
        <f>"00682599"</f>
        <v>00682599</v>
      </c>
    </row>
    <row r="79" spans="1:2" x14ac:dyDescent="0.25">
      <c r="A79" s="3">
        <v>74</v>
      </c>
      <c r="B79" s="4" t="str">
        <f>"00710766"</f>
        <v>00710766</v>
      </c>
    </row>
    <row r="80" spans="1:2" x14ac:dyDescent="0.25">
      <c r="A80" s="3">
        <v>75</v>
      </c>
      <c r="B80" s="4" t="str">
        <f>"00718717"</f>
        <v>00718717</v>
      </c>
    </row>
    <row r="81" spans="1:2" x14ac:dyDescent="0.25">
      <c r="A81" s="3">
        <v>76</v>
      </c>
      <c r="B81" s="4" t="str">
        <f>"00719574"</f>
        <v>00719574</v>
      </c>
    </row>
    <row r="82" spans="1:2" x14ac:dyDescent="0.25">
      <c r="A82" s="3">
        <v>77</v>
      </c>
      <c r="B82" s="4" t="str">
        <f>"00723071"</f>
        <v>00723071</v>
      </c>
    </row>
    <row r="83" spans="1:2" x14ac:dyDescent="0.25">
      <c r="A83" s="3">
        <v>78</v>
      </c>
      <c r="B83" s="4" t="str">
        <f>"00730565"</f>
        <v>00730565</v>
      </c>
    </row>
    <row r="84" spans="1:2" x14ac:dyDescent="0.25">
      <c r="A84" s="3">
        <v>79</v>
      </c>
      <c r="B84" s="4" t="str">
        <f>"00732759"</f>
        <v>00732759</v>
      </c>
    </row>
    <row r="85" spans="1:2" x14ac:dyDescent="0.25">
      <c r="A85" s="3">
        <v>80</v>
      </c>
      <c r="B85" s="4" t="str">
        <f>"00734467"</f>
        <v>00734467</v>
      </c>
    </row>
    <row r="86" spans="1:2" x14ac:dyDescent="0.25">
      <c r="A86" s="3">
        <v>81</v>
      </c>
      <c r="B86" s="4" t="str">
        <f>"00740789"</f>
        <v>00740789</v>
      </c>
    </row>
    <row r="87" spans="1:2" x14ac:dyDescent="0.25">
      <c r="A87" s="3">
        <v>82</v>
      </c>
      <c r="B87" s="4" t="str">
        <f>"00741627"</f>
        <v>00741627</v>
      </c>
    </row>
    <row r="88" spans="1:2" x14ac:dyDescent="0.25">
      <c r="A88" s="3">
        <v>83</v>
      </c>
      <c r="B88" s="4" t="str">
        <f>"00757523"</f>
        <v>00757523</v>
      </c>
    </row>
    <row r="89" spans="1:2" x14ac:dyDescent="0.25">
      <c r="A89" s="3">
        <v>84</v>
      </c>
      <c r="B89" s="4" t="str">
        <f>"00760795"</f>
        <v>00760795</v>
      </c>
    </row>
    <row r="90" spans="1:2" x14ac:dyDescent="0.25">
      <c r="A90" s="3">
        <v>85</v>
      </c>
      <c r="B90" s="4" t="str">
        <f>"00763900"</f>
        <v>00763900</v>
      </c>
    </row>
    <row r="91" spans="1:2" x14ac:dyDescent="0.25">
      <c r="A91" s="3">
        <v>86</v>
      </c>
      <c r="B91" s="4" t="str">
        <f>"00763961"</f>
        <v>00763961</v>
      </c>
    </row>
    <row r="92" spans="1:2" x14ac:dyDescent="0.25">
      <c r="A92" s="3">
        <v>87</v>
      </c>
      <c r="B92" s="4" t="str">
        <f>"00767252"</f>
        <v>00767252</v>
      </c>
    </row>
    <row r="93" spans="1:2" x14ac:dyDescent="0.25">
      <c r="A93" s="3">
        <v>88</v>
      </c>
      <c r="B93" s="4" t="str">
        <f>"00767500"</f>
        <v>00767500</v>
      </c>
    </row>
    <row r="94" spans="1:2" x14ac:dyDescent="0.25">
      <c r="A94" s="3">
        <v>89</v>
      </c>
      <c r="B94" s="4" t="str">
        <f>"00769231"</f>
        <v>00769231</v>
      </c>
    </row>
    <row r="95" spans="1:2" x14ac:dyDescent="0.25">
      <c r="A95" s="3">
        <v>90</v>
      </c>
      <c r="B95" s="4" t="str">
        <f>"00780504"</f>
        <v>00780504</v>
      </c>
    </row>
    <row r="96" spans="1:2" x14ac:dyDescent="0.25">
      <c r="A96" s="3">
        <v>91</v>
      </c>
      <c r="B96" s="4" t="str">
        <f>"00782399"</f>
        <v>00782399</v>
      </c>
    </row>
    <row r="97" spans="1:2" x14ac:dyDescent="0.25">
      <c r="A97" s="3">
        <v>92</v>
      </c>
      <c r="B97" s="4" t="str">
        <f>"00789678"</f>
        <v>00789678</v>
      </c>
    </row>
    <row r="98" spans="1:2" x14ac:dyDescent="0.25">
      <c r="A98" s="3">
        <v>93</v>
      </c>
      <c r="B98" s="4" t="str">
        <f>"00792893"</f>
        <v>00792893</v>
      </c>
    </row>
    <row r="99" spans="1:2" x14ac:dyDescent="0.25">
      <c r="A99" s="3">
        <v>94</v>
      </c>
      <c r="B99" s="4" t="str">
        <f>"00796540"</f>
        <v>00796540</v>
      </c>
    </row>
    <row r="100" spans="1:2" x14ac:dyDescent="0.25">
      <c r="A100" s="3">
        <v>95</v>
      </c>
      <c r="B100" s="4" t="str">
        <f>"00819538"</f>
        <v>00819538</v>
      </c>
    </row>
    <row r="101" spans="1:2" x14ac:dyDescent="0.25">
      <c r="A101" s="3">
        <v>96</v>
      </c>
      <c r="B101" s="4" t="str">
        <f>"00821273"</f>
        <v>00821273</v>
      </c>
    </row>
    <row r="102" spans="1:2" x14ac:dyDescent="0.25">
      <c r="A102" s="3">
        <v>97</v>
      </c>
      <c r="B102" s="4" t="str">
        <f>"00821933"</f>
        <v>00821933</v>
      </c>
    </row>
    <row r="103" spans="1:2" x14ac:dyDescent="0.25">
      <c r="A103" s="3">
        <v>98</v>
      </c>
      <c r="B103" s="4" t="str">
        <f>"00829929"</f>
        <v>00829929</v>
      </c>
    </row>
    <row r="104" spans="1:2" x14ac:dyDescent="0.25">
      <c r="A104" s="3">
        <v>99</v>
      </c>
      <c r="B104" s="4" t="str">
        <f>"00831042"</f>
        <v>00831042</v>
      </c>
    </row>
    <row r="105" spans="1:2" x14ac:dyDescent="0.25">
      <c r="A105" s="3">
        <v>100</v>
      </c>
      <c r="B105" s="4" t="str">
        <f>"00836367"</f>
        <v>00836367</v>
      </c>
    </row>
    <row r="106" spans="1:2" x14ac:dyDescent="0.25">
      <c r="A106" s="3">
        <v>101</v>
      </c>
      <c r="B106" s="4" t="str">
        <f>"00861704"</f>
        <v>00861704</v>
      </c>
    </row>
    <row r="107" spans="1:2" x14ac:dyDescent="0.25">
      <c r="A107" s="3">
        <v>102</v>
      </c>
      <c r="B107" s="4" t="str">
        <f>"00875624"</f>
        <v>00875624</v>
      </c>
    </row>
    <row r="108" spans="1:2" x14ac:dyDescent="0.25">
      <c r="A108" s="3">
        <v>103</v>
      </c>
      <c r="B108" s="4" t="str">
        <f>"00883122"</f>
        <v>00883122</v>
      </c>
    </row>
    <row r="109" spans="1:2" x14ac:dyDescent="0.25">
      <c r="A109" s="3">
        <v>104</v>
      </c>
      <c r="B109" s="4" t="str">
        <f>"00889421"</f>
        <v>00889421</v>
      </c>
    </row>
    <row r="110" spans="1:2" x14ac:dyDescent="0.25">
      <c r="A110" s="3">
        <v>105</v>
      </c>
      <c r="B110" s="4" t="str">
        <f>"00889555"</f>
        <v>00889555</v>
      </c>
    </row>
    <row r="111" spans="1:2" x14ac:dyDescent="0.25">
      <c r="A111" s="3">
        <v>106</v>
      </c>
      <c r="B111" s="4" t="str">
        <f>"00891158"</f>
        <v>00891158</v>
      </c>
    </row>
    <row r="112" spans="1:2" x14ac:dyDescent="0.25">
      <c r="A112" s="3">
        <v>107</v>
      </c>
      <c r="B112" s="4" t="str">
        <f>"00892328"</f>
        <v>00892328</v>
      </c>
    </row>
    <row r="113" spans="1:2" x14ac:dyDescent="0.25">
      <c r="A113" s="3">
        <v>108</v>
      </c>
      <c r="B113" s="4" t="str">
        <f>"00897249"</f>
        <v>00897249</v>
      </c>
    </row>
    <row r="114" spans="1:2" x14ac:dyDescent="0.25">
      <c r="A114" s="3">
        <v>109</v>
      </c>
      <c r="B114" s="4" t="str">
        <f>"00897594"</f>
        <v>00897594</v>
      </c>
    </row>
    <row r="115" spans="1:2" x14ac:dyDescent="0.25">
      <c r="A115" s="3">
        <v>110</v>
      </c>
      <c r="B115" s="4" t="str">
        <f>"00897811"</f>
        <v>00897811</v>
      </c>
    </row>
    <row r="116" spans="1:2" x14ac:dyDescent="0.25">
      <c r="A116" s="3">
        <v>111</v>
      </c>
      <c r="B116" s="4" t="str">
        <f>"00899354"</f>
        <v>00899354</v>
      </c>
    </row>
    <row r="117" spans="1:2" x14ac:dyDescent="0.25">
      <c r="A117" s="3">
        <v>112</v>
      </c>
      <c r="B117" s="4" t="str">
        <f>"00899447"</f>
        <v>00899447</v>
      </c>
    </row>
    <row r="118" spans="1:2" x14ac:dyDescent="0.25">
      <c r="A118" s="3">
        <v>113</v>
      </c>
      <c r="B118" s="4" t="str">
        <f>"00900479"</f>
        <v>00900479</v>
      </c>
    </row>
    <row r="119" spans="1:2" x14ac:dyDescent="0.25">
      <c r="A119" s="3">
        <v>114</v>
      </c>
      <c r="B119" s="4" t="str">
        <f>"00902192"</f>
        <v>00902192</v>
      </c>
    </row>
    <row r="120" spans="1:2" x14ac:dyDescent="0.25">
      <c r="A120" s="3">
        <v>115</v>
      </c>
      <c r="B120" s="4" t="str">
        <f>"00906705"</f>
        <v>00906705</v>
      </c>
    </row>
    <row r="121" spans="1:2" x14ac:dyDescent="0.25">
      <c r="A121" s="3">
        <v>116</v>
      </c>
      <c r="B121" s="4" t="str">
        <f>"00911431"</f>
        <v>00911431</v>
      </c>
    </row>
    <row r="122" spans="1:2" x14ac:dyDescent="0.25">
      <c r="A122" s="3">
        <v>117</v>
      </c>
      <c r="B122" s="4" t="str">
        <f>"00911485"</f>
        <v>00911485</v>
      </c>
    </row>
    <row r="123" spans="1:2" x14ac:dyDescent="0.25">
      <c r="A123" s="3">
        <v>118</v>
      </c>
      <c r="B123" s="4" t="str">
        <f>"00912994"</f>
        <v>00912994</v>
      </c>
    </row>
    <row r="124" spans="1:2" x14ac:dyDescent="0.25">
      <c r="A124" s="3">
        <v>119</v>
      </c>
      <c r="B124" s="4" t="str">
        <f>"00915191"</f>
        <v>00915191</v>
      </c>
    </row>
    <row r="125" spans="1:2" x14ac:dyDescent="0.25">
      <c r="A125" s="3">
        <v>120</v>
      </c>
      <c r="B125" s="4" t="str">
        <f>"00918421"</f>
        <v>00918421</v>
      </c>
    </row>
    <row r="126" spans="1:2" x14ac:dyDescent="0.25">
      <c r="A126" s="3">
        <v>121</v>
      </c>
      <c r="B126" s="4" t="str">
        <f>"00920747"</f>
        <v>00920747</v>
      </c>
    </row>
    <row r="127" spans="1:2" x14ac:dyDescent="0.25">
      <c r="A127" s="3">
        <v>122</v>
      </c>
      <c r="B127" s="4" t="str">
        <f>"00921172"</f>
        <v>00921172</v>
      </c>
    </row>
    <row r="128" spans="1:2" x14ac:dyDescent="0.25">
      <c r="A128" s="3">
        <v>123</v>
      </c>
      <c r="B128" s="4" t="str">
        <f>"00922376"</f>
        <v>00922376</v>
      </c>
    </row>
    <row r="129" spans="1:2" x14ac:dyDescent="0.25">
      <c r="A129" s="3">
        <v>124</v>
      </c>
      <c r="B129" s="4" t="str">
        <f>"00924245"</f>
        <v>00924245</v>
      </c>
    </row>
    <row r="130" spans="1:2" x14ac:dyDescent="0.25">
      <c r="A130" s="3">
        <v>125</v>
      </c>
      <c r="B130" s="4" t="str">
        <f>"00934020"</f>
        <v>00934020</v>
      </c>
    </row>
    <row r="131" spans="1:2" x14ac:dyDescent="0.25">
      <c r="A131" s="3">
        <v>126</v>
      </c>
      <c r="B131" s="4" t="str">
        <f>"00943236"</f>
        <v>00943236</v>
      </c>
    </row>
    <row r="132" spans="1:2" x14ac:dyDescent="0.25">
      <c r="A132" s="3">
        <v>127</v>
      </c>
      <c r="B132" s="4" t="str">
        <f>"00943906"</f>
        <v>00943906</v>
      </c>
    </row>
    <row r="133" spans="1:2" x14ac:dyDescent="0.25">
      <c r="A133" s="3">
        <v>128</v>
      </c>
      <c r="B133" s="4" t="str">
        <f>"00954311"</f>
        <v>00954311</v>
      </c>
    </row>
    <row r="134" spans="1:2" x14ac:dyDescent="0.25">
      <c r="A134" s="3">
        <v>129</v>
      </c>
      <c r="B134" s="4" t="str">
        <f>"00962960"</f>
        <v>00962960</v>
      </c>
    </row>
    <row r="135" spans="1:2" x14ac:dyDescent="0.25">
      <c r="A135" s="3">
        <v>130</v>
      </c>
      <c r="B135" s="4" t="str">
        <f>"00979537"</f>
        <v>00979537</v>
      </c>
    </row>
    <row r="136" spans="1:2" x14ac:dyDescent="0.25">
      <c r="A136" s="3">
        <v>131</v>
      </c>
      <c r="B136" s="4" t="str">
        <f>"01007546"</f>
        <v>01007546</v>
      </c>
    </row>
    <row r="137" spans="1:2" x14ac:dyDescent="0.25">
      <c r="A137" s="3">
        <v>132</v>
      </c>
      <c r="B137" s="4" t="str">
        <f>"01013578"</f>
        <v>01013578</v>
      </c>
    </row>
    <row r="138" spans="1:2" x14ac:dyDescent="0.25">
      <c r="A138" s="3">
        <v>133</v>
      </c>
      <c r="B138" s="4" t="str">
        <f>"01021514"</f>
        <v>01021514</v>
      </c>
    </row>
    <row r="139" spans="1:2" x14ac:dyDescent="0.25">
      <c r="A139" s="3">
        <v>134</v>
      </c>
      <c r="B139" s="4" t="str">
        <f>"01024922"</f>
        <v>01024922</v>
      </c>
    </row>
    <row r="140" spans="1:2" x14ac:dyDescent="0.25">
      <c r="A140" s="3">
        <v>135</v>
      </c>
      <c r="B140" s="4" t="str">
        <f>"01025966"</f>
        <v>01025966</v>
      </c>
    </row>
    <row r="141" spans="1:2" x14ac:dyDescent="0.25">
      <c r="A141" s="3">
        <v>136</v>
      </c>
      <c r="B141" s="4" t="str">
        <f>"01057924"</f>
        <v>01057924</v>
      </c>
    </row>
    <row r="142" spans="1:2" x14ac:dyDescent="0.25">
      <c r="A142" s="3">
        <v>137</v>
      </c>
      <c r="B142" s="4" t="str">
        <f>"01058207"</f>
        <v>01058207</v>
      </c>
    </row>
    <row r="143" spans="1:2" x14ac:dyDescent="0.25">
      <c r="A143" s="3">
        <v>138</v>
      </c>
      <c r="B143" s="4" t="str">
        <f>"01065310"</f>
        <v>01065310</v>
      </c>
    </row>
    <row r="144" spans="1:2" x14ac:dyDescent="0.25">
      <c r="A144" s="3">
        <v>139</v>
      </c>
      <c r="B144" s="4" t="str">
        <f>"01081722"</f>
        <v>01081722</v>
      </c>
    </row>
    <row r="145" spans="1:2" x14ac:dyDescent="0.25">
      <c r="A145" s="3">
        <v>140</v>
      </c>
      <c r="B145" s="4" t="str">
        <f>"01086274"</f>
        <v>01086274</v>
      </c>
    </row>
    <row r="146" spans="1:2" x14ac:dyDescent="0.25">
      <c r="A146" s="3">
        <v>141</v>
      </c>
      <c r="B146" s="4" t="str">
        <f>"01094662"</f>
        <v>01094662</v>
      </c>
    </row>
    <row r="147" spans="1:2" x14ac:dyDescent="0.25">
      <c r="A147" s="3">
        <v>142</v>
      </c>
      <c r="B147" s="4" t="str">
        <f>"01095105"</f>
        <v>01095105</v>
      </c>
    </row>
    <row r="148" spans="1:2" x14ac:dyDescent="0.25">
      <c r="A148" s="3">
        <v>143</v>
      </c>
      <c r="B148" s="4" t="str">
        <f>"01095904"</f>
        <v>01095904</v>
      </c>
    </row>
    <row r="149" spans="1:2" x14ac:dyDescent="0.25">
      <c r="A149" s="3">
        <v>144</v>
      </c>
      <c r="B149" s="4" t="str">
        <f>"01096503"</f>
        <v>01096503</v>
      </c>
    </row>
    <row r="150" spans="1:2" x14ac:dyDescent="0.25">
      <c r="A150" s="3">
        <v>145</v>
      </c>
      <c r="B150" s="4" t="str">
        <f>"01104043"</f>
        <v>01104043</v>
      </c>
    </row>
    <row r="151" spans="1:2" x14ac:dyDescent="0.25">
      <c r="A151" s="3">
        <v>146</v>
      </c>
      <c r="B151" s="4" t="str">
        <f>"01110671"</f>
        <v>01110671</v>
      </c>
    </row>
    <row r="152" spans="1:2" x14ac:dyDescent="0.25">
      <c r="A152" s="3">
        <v>147</v>
      </c>
      <c r="B152" s="4" t="str">
        <f>"01111893"</f>
        <v>01111893</v>
      </c>
    </row>
    <row r="153" spans="1:2" x14ac:dyDescent="0.25">
      <c r="A153" s="3">
        <v>148</v>
      </c>
      <c r="B153" s="4" t="str">
        <f>"01112246"</f>
        <v>01112246</v>
      </c>
    </row>
    <row r="154" spans="1:2" x14ac:dyDescent="0.25">
      <c r="A154" s="3">
        <v>149</v>
      </c>
      <c r="B154" s="4" t="str">
        <f>"01112600"</f>
        <v>01112600</v>
      </c>
    </row>
    <row r="155" spans="1:2" x14ac:dyDescent="0.25">
      <c r="A155" s="3">
        <v>150</v>
      </c>
      <c r="B155" s="4" t="str">
        <f>"01117718"</f>
        <v>01117718</v>
      </c>
    </row>
    <row r="156" spans="1:2" x14ac:dyDescent="0.25">
      <c r="A156" s="3">
        <v>151</v>
      </c>
      <c r="B156" s="4" t="str">
        <f>"01118948"</f>
        <v>01118948</v>
      </c>
    </row>
    <row r="157" spans="1:2" x14ac:dyDescent="0.25">
      <c r="A157" s="3">
        <v>152</v>
      </c>
      <c r="B157" s="4" t="str">
        <f>"01119233"</f>
        <v>01119233</v>
      </c>
    </row>
    <row r="158" spans="1:2" x14ac:dyDescent="0.25">
      <c r="A158" s="3">
        <v>153</v>
      </c>
      <c r="B158" s="4" t="str">
        <f>"01119393"</f>
        <v>01119393</v>
      </c>
    </row>
    <row r="159" spans="1:2" x14ac:dyDescent="0.25">
      <c r="A159" s="3">
        <v>154</v>
      </c>
      <c r="B159" s="4" t="str">
        <f>"01119457"</f>
        <v>01119457</v>
      </c>
    </row>
    <row r="160" spans="1:2" x14ac:dyDescent="0.25">
      <c r="A160" s="3">
        <v>155</v>
      </c>
      <c r="B160" s="4" t="str">
        <f>"01119463"</f>
        <v>01119463</v>
      </c>
    </row>
    <row r="161" spans="1:2" x14ac:dyDescent="0.25">
      <c r="A161" s="3">
        <v>156</v>
      </c>
      <c r="B161" s="4" t="str">
        <f>"01119693"</f>
        <v>01119693</v>
      </c>
    </row>
    <row r="162" spans="1:2" x14ac:dyDescent="0.25">
      <c r="A162" s="3">
        <v>157</v>
      </c>
      <c r="B162" s="4" t="str">
        <f>"01119699"</f>
        <v>01119699</v>
      </c>
    </row>
    <row r="163" spans="1:2" x14ac:dyDescent="0.25">
      <c r="A163" s="3">
        <v>158</v>
      </c>
      <c r="B163" s="4" t="str">
        <f>"01119721"</f>
        <v>01119721</v>
      </c>
    </row>
    <row r="164" spans="1:2" x14ac:dyDescent="0.25">
      <c r="A164" s="3">
        <v>159</v>
      </c>
      <c r="B164" s="4" t="str">
        <f>"01120013"</f>
        <v>01120013</v>
      </c>
    </row>
    <row r="165" spans="1:2" x14ac:dyDescent="0.25">
      <c r="A165" s="3">
        <v>160</v>
      </c>
      <c r="B165" s="4" t="str">
        <f>"01120184"</f>
        <v>01120184</v>
      </c>
    </row>
    <row r="166" spans="1:2" x14ac:dyDescent="0.25">
      <c r="A166" s="3">
        <v>161</v>
      </c>
      <c r="B166" s="4" t="str">
        <f>"01120236"</f>
        <v>01120236</v>
      </c>
    </row>
    <row r="167" spans="1:2" x14ac:dyDescent="0.25">
      <c r="A167" s="3">
        <v>162</v>
      </c>
      <c r="B167" s="4" t="str">
        <f>"01120337"</f>
        <v>01120337</v>
      </c>
    </row>
    <row r="168" spans="1:2" x14ac:dyDescent="0.25">
      <c r="A168" s="3">
        <v>163</v>
      </c>
      <c r="B168" s="4" t="str">
        <f>"01120346"</f>
        <v>01120346</v>
      </c>
    </row>
    <row r="169" spans="1:2" x14ac:dyDescent="0.25">
      <c r="A169" s="3">
        <v>164</v>
      </c>
      <c r="B169" s="4" t="str">
        <f>"01120347"</f>
        <v>01120347</v>
      </c>
    </row>
    <row r="170" spans="1:2" x14ac:dyDescent="0.25">
      <c r="A170" s="3">
        <v>165</v>
      </c>
      <c r="B170" s="4" t="str">
        <f>"01120380"</f>
        <v>01120380</v>
      </c>
    </row>
    <row r="171" spans="1:2" x14ac:dyDescent="0.25">
      <c r="A171" s="3">
        <v>166</v>
      </c>
      <c r="B171" s="4" t="str">
        <f>"01120426"</f>
        <v>01120426</v>
      </c>
    </row>
    <row r="172" spans="1:2" x14ac:dyDescent="0.25">
      <c r="A172" s="3">
        <v>167</v>
      </c>
      <c r="B172" s="4" t="str">
        <f>"01120462"</f>
        <v>01120462</v>
      </c>
    </row>
    <row r="173" spans="1:2" x14ac:dyDescent="0.25">
      <c r="A173" s="3">
        <v>168</v>
      </c>
      <c r="B173" s="4" t="str">
        <f>"01120473"</f>
        <v>01120473</v>
      </c>
    </row>
    <row r="174" spans="1:2" x14ac:dyDescent="0.25">
      <c r="A174" s="3">
        <v>169</v>
      </c>
      <c r="B174" s="4" t="str">
        <f>"01120476"</f>
        <v>01120476</v>
      </c>
    </row>
    <row r="175" spans="1:2" x14ac:dyDescent="0.25">
      <c r="A175" s="3">
        <v>170</v>
      </c>
      <c r="B175" s="4" t="str">
        <f>"01120614"</f>
        <v>01120614</v>
      </c>
    </row>
    <row r="176" spans="1:2" x14ac:dyDescent="0.25">
      <c r="A176" s="3">
        <v>171</v>
      </c>
      <c r="B176" s="4" t="str">
        <f>"01120618"</f>
        <v>01120618</v>
      </c>
    </row>
    <row r="177" spans="1:2" x14ac:dyDescent="0.25">
      <c r="A177" s="3">
        <v>172</v>
      </c>
      <c r="B177" s="4" t="str">
        <f>"01120698"</f>
        <v>01120698</v>
      </c>
    </row>
    <row r="178" spans="1:2" x14ac:dyDescent="0.25">
      <c r="A178" s="3">
        <v>173</v>
      </c>
      <c r="B178" s="4" t="str">
        <f>"01120713"</f>
        <v>01120713</v>
      </c>
    </row>
    <row r="179" spans="1:2" x14ac:dyDescent="0.25">
      <c r="A179" s="3">
        <v>174</v>
      </c>
      <c r="B179" s="4" t="str">
        <f>"01120745"</f>
        <v>01120745</v>
      </c>
    </row>
    <row r="180" spans="1:2" x14ac:dyDescent="0.25">
      <c r="A180" s="3">
        <v>175</v>
      </c>
      <c r="B180" s="4" t="str">
        <f>"01120765"</f>
        <v>01120765</v>
      </c>
    </row>
    <row r="181" spans="1:2" x14ac:dyDescent="0.25">
      <c r="A181" s="3">
        <v>176</v>
      </c>
      <c r="B181" s="4" t="str">
        <f>"01120872"</f>
        <v>01120872</v>
      </c>
    </row>
    <row r="182" spans="1:2" x14ac:dyDescent="0.25">
      <c r="A182" s="3">
        <v>177</v>
      </c>
      <c r="B182" s="4" t="str">
        <f>"01121041"</f>
        <v>01121041</v>
      </c>
    </row>
    <row r="183" spans="1:2" x14ac:dyDescent="0.25">
      <c r="A183" s="3">
        <v>178</v>
      </c>
      <c r="B183" s="4" t="str">
        <f>"01121068"</f>
        <v>01121068</v>
      </c>
    </row>
    <row r="184" spans="1:2" x14ac:dyDescent="0.25">
      <c r="A184" s="3">
        <v>179</v>
      </c>
      <c r="B184" s="4" t="str">
        <f>"01121085"</f>
        <v>01121085</v>
      </c>
    </row>
    <row r="185" spans="1:2" x14ac:dyDescent="0.25">
      <c r="A185" s="3">
        <v>180</v>
      </c>
      <c r="B185" s="4" t="str">
        <f>"01121102"</f>
        <v>01121102</v>
      </c>
    </row>
    <row r="186" spans="1:2" x14ac:dyDescent="0.25">
      <c r="A186" s="3">
        <v>181</v>
      </c>
      <c r="B186" s="4" t="str">
        <f>"01121110"</f>
        <v>01121110</v>
      </c>
    </row>
    <row r="187" spans="1:2" x14ac:dyDescent="0.25">
      <c r="A187" s="3">
        <v>182</v>
      </c>
      <c r="B187" s="4" t="str">
        <f>"01121113"</f>
        <v>01121113</v>
      </c>
    </row>
    <row r="188" spans="1:2" x14ac:dyDescent="0.25">
      <c r="A188" s="3">
        <v>183</v>
      </c>
      <c r="B188" s="4" t="str">
        <f>"01121161"</f>
        <v>01121161</v>
      </c>
    </row>
    <row r="189" spans="1:2" x14ac:dyDescent="0.25">
      <c r="A189" s="3">
        <v>184</v>
      </c>
      <c r="B189" s="4" t="str">
        <f>"01121205"</f>
        <v>01121205</v>
      </c>
    </row>
    <row r="190" spans="1:2" x14ac:dyDescent="0.25">
      <c r="A190" s="3">
        <v>185</v>
      </c>
      <c r="B190" s="4" t="str">
        <f>"200712000320"</f>
        <v>200712000320</v>
      </c>
    </row>
    <row r="191" spans="1:2" x14ac:dyDescent="0.25">
      <c r="A191" s="3">
        <v>186</v>
      </c>
      <c r="B191" s="4" t="str">
        <f>"200712004351"</f>
        <v>200712004351</v>
      </c>
    </row>
    <row r="192" spans="1:2" x14ac:dyDescent="0.25">
      <c r="A192" s="3">
        <v>187</v>
      </c>
      <c r="B192" s="4" t="str">
        <f>"200801001779"</f>
        <v>200801001779</v>
      </c>
    </row>
    <row r="193" spans="1:2" x14ac:dyDescent="0.25">
      <c r="A193" s="3">
        <v>188</v>
      </c>
      <c r="B193" s="4" t="str">
        <f>"200801003567"</f>
        <v>200801003567</v>
      </c>
    </row>
    <row r="194" spans="1:2" x14ac:dyDescent="0.25">
      <c r="A194" s="3">
        <v>189</v>
      </c>
      <c r="B194" s="4" t="str">
        <f>"200802003289"</f>
        <v>200802003289</v>
      </c>
    </row>
    <row r="195" spans="1:2" x14ac:dyDescent="0.25">
      <c r="A195" s="3">
        <v>190</v>
      </c>
      <c r="B195" s="4" t="str">
        <f>"200802003339"</f>
        <v>200802003339</v>
      </c>
    </row>
    <row r="196" spans="1:2" x14ac:dyDescent="0.25">
      <c r="A196" s="3">
        <v>191</v>
      </c>
      <c r="B196" s="4" t="str">
        <f>"200802003736"</f>
        <v>200802003736</v>
      </c>
    </row>
    <row r="197" spans="1:2" x14ac:dyDescent="0.25">
      <c r="A197" s="3">
        <v>192</v>
      </c>
      <c r="B197" s="4" t="str">
        <f>"200802004962"</f>
        <v>200802004962</v>
      </c>
    </row>
    <row r="198" spans="1:2" x14ac:dyDescent="0.25">
      <c r="A198" s="3">
        <v>193</v>
      </c>
      <c r="B198" s="4" t="str">
        <f>"200802007535"</f>
        <v>200802007535</v>
      </c>
    </row>
    <row r="199" spans="1:2" x14ac:dyDescent="0.25">
      <c r="A199" s="3">
        <v>194</v>
      </c>
      <c r="B199" s="4" t="str">
        <f>"200802008880"</f>
        <v>200802008880</v>
      </c>
    </row>
    <row r="200" spans="1:2" x14ac:dyDescent="0.25">
      <c r="A200" s="3">
        <v>195</v>
      </c>
      <c r="B200" s="4" t="str">
        <f>"200802009415"</f>
        <v>200802009415</v>
      </c>
    </row>
    <row r="201" spans="1:2" x14ac:dyDescent="0.25">
      <c r="A201" s="3">
        <v>196</v>
      </c>
      <c r="B201" s="4" t="str">
        <f>"200804000532"</f>
        <v>200804000532</v>
      </c>
    </row>
    <row r="202" spans="1:2" x14ac:dyDescent="0.25">
      <c r="A202" s="3">
        <v>197</v>
      </c>
      <c r="B202" s="4" t="str">
        <f>"200808000092"</f>
        <v>200808000092</v>
      </c>
    </row>
    <row r="203" spans="1:2" x14ac:dyDescent="0.25">
      <c r="A203" s="3">
        <v>198</v>
      </c>
      <c r="B203" s="4" t="str">
        <f>"200808000437"</f>
        <v>200808000437</v>
      </c>
    </row>
    <row r="204" spans="1:2" x14ac:dyDescent="0.25">
      <c r="A204" s="3">
        <v>199</v>
      </c>
      <c r="B204" s="4" t="str">
        <f>"200809000802"</f>
        <v>200809000802</v>
      </c>
    </row>
    <row r="205" spans="1:2" x14ac:dyDescent="0.25">
      <c r="A205" s="3">
        <v>200</v>
      </c>
      <c r="B205" s="4" t="str">
        <f>"200810000406"</f>
        <v>200810000406</v>
      </c>
    </row>
    <row r="206" spans="1:2" x14ac:dyDescent="0.25">
      <c r="A206" s="3">
        <v>201</v>
      </c>
      <c r="B206" s="4" t="str">
        <f>"201008000118"</f>
        <v>201008000118</v>
      </c>
    </row>
    <row r="207" spans="1:2" x14ac:dyDescent="0.25">
      <c r="A207" s="3">
        <v>202</v>
      </c>
      <c r="B207" s="4" t="str">
        <f>"201104000097"</f>
        <v>201104000097</v>
      </c>
    </row>
    <row r="208" spans="1:2" x14ac:dyDescent="0.25">
      <c r="A208" s="3">
        <v>203</v>
      </c>
      <c r="B208" s="4" t="str">
        <f>"201203000043"</f>
        <v>201203000043</v>
      </c>
    </row>
    <row r="209" spans="1:2" x14ac:dyDescent="0.25">
      <c r="A209" s="3">
        <v>204</v>
      </c>
      <c r="B209" s="4" t="str">
        <f>"201303000019"</f>
        <v>201303000019</v>
      </c>
    </row>
    <row r="210" spans="1:2" x14ac:dyDescent="0.25">
      <c r="A210" s="3">
        <v>205</v>
      </c>
      <c r="B210" s="4" t="str">
        <f>"201310000003"</f>
        <v>201310000003</v>
      </c>
    </row>
    <row r="211" spans="1:2" x14ac:dyDescent="0.25">
      <c r="A211" s="3">
        <v>206</v>
      </c>
      <c r="B211" s="4" t="str">
        <f>"201401000519"</f>
        <v>201401000519</v>
      </c>
    </row>
    <row r="212" spans="1:2" x14ac:dyDescent="0.25">
      <c r="A212" s="3">
        <v>207</v>
      </c>
      <c r="B212" s="4" t="str">
        <f>"201401000678"</f>
        <v>201401000678</v>
      </c>
    </row>
    <row r="213" spans="1:2" x14ac:dyDescent="0.25">
      <c r="A213" s="3">
        <v>208</v>
      </c>
      <c r="B213" s="4" t="str">
        <f>"201401002449"</f>
        <v>201401002449</v>
      </c>
    </row>
    <row r="214" spans="1:2" x14ac:dyDescent="0.25">
      <c r="A214" s="3">
        <v>209</v>
      </c>
      <c r="B214" s="4" t="str">
        <f>"201402003058"</f>
        <v>201402003058</v>
      </c>
    </row>
    <row r="215" spans="1:2" x14ac:dyDescent="0.25">
      <c r="A215" s="3">
        <v>210</v>
      </c>
      <c r="B215" s="4" t="str">
        <f>"201402003073"</f>
        <v>201402003073</v>
      </c>
    </row>
    <row r="216" spans="1:2" x14ac:dyDescent="0.25">
      <c r="A216" s="3">
        <v>211</v>
      </c>
      <c r="B216" s="4" t="str">
        <f>"201402003451"</f>
        <v>201402003451</v>
      </c>
    </row>
    <row r="217" spans="1:2" x14ac:dyDescent="0.25">
      <c r="A217" s="3">
        <v>212</v>
      </c>
      <c r="B217" s="4" t="str">
        <f>"201402003523"</f>
        <v>201402003523</v>
      </c>
    </row>
    <row r="218" spans="1:2" x14ac:dyDescent="0.25">
      <c r="A218" s="3">
        <v>213</v>
      </c>
      <c r="B218" s="4" t="str">
        <f>"201402004263"</f>
        <v>201402004263</v>
      </c>
    </row>
    <row r="219" spans="1:2" x14ac:dyDescent="0.25">
      <c r="A219" s="3">
        <v>214</v>
      </c>
      <c r="B219" s="4" t="str">
        <f>"201402004969"</f>
        <v>201402004969</v>
      </c>
    </row>
    <row r="220" spans="1:2" x14ac:dyDescent="0.25">
      <c r="A220" s="3">
        <v>215</v>
      </c>
      <c r="B220" s="4" t="str">
        <f>"201402005053"</f>
        <v>201402005053</v>
      </c>
    </row>
    <row r="221" spans="1:2" x14ac:dyDescent="0.25">
      <c r="A221" s="3">
        <v>216</v>
      </c>
      <c r="B221" s="4" t="str">
        <f>"201402005925"</f>
        <v>201402005925</v>
      </c>
    </row>
    <row r="222" spans="1:2" x14ac:dyDescent="0.25">
      <c r="A222" s="3">
        <v>217</v>
      </c>
      <c r="B222" s="4" t="str">
        <f>"201402006176"</f>
        <v>201402006176</v>
      </c>
    </row>
    <row r="223" spans="1:2" x14ac:dyDescent="0.25">
      <c r="A223" s="3">
        <v>218</v>
      </c>
      <c r="B223" s="4" t="str">
        <f>"201402006884"</f>
        <v>201402006884</v>
      </c>
    </row>
    <row r="224" spans="1:2" x14ac:dyDescent="0.25">
      <c r="A224" s="3">
        <v>219</v>
      </c>
      <c r="B224" s="4" t="str">
        <f>"201402007322"</f>
        <v>201402007322</v>
      </c>
    </row>
    <row r="225" spans="1:2" x14ac:dyDescent="0.25">
      <c r="A225" s="3">
        <v>220</v>
      </c>
      <c r="B225" s="4" t="str">
        <f>"201402007427"</f>
        <v>201402007427</v>
      </c>
    </row>
    <row r="226" spans="1:2" x14ac:dyDescent="0.25">
      <c r="A226" s="3">
        <v>221</v>
      </c>
      <c r="B226" s="4" t="str">
        <f>"201402008077"</f>
        <v>201402008077</v>
      </c>
    </row>
    <row r="227" spans="1:2" x14ac:dyDescent="0.25">
      <c r="A227" s="3">
        <v>222</v>
      </c>
      <c r="B227" s="4" t="str">
        <f>"201402008424"</f>
        <v>201402008424</v>
      </c>
    </row>
    <row r="228" spans="1:2" x14ac:dyDescent="0.25">
      <c r="A228" s="3">
        <v>223</v>
      </c>
      <c r="B228" s="4" t="str">
        <f>"201402008893"</f>
        <v>201402008893</v>
      </c>
    </row>
    <row r="229" spans="1:2" x14ac:dyDescent="0.25">
      <c r="A229" s="3">
        <v>224</v>
      </c>
      <c r="B229" s="4" t="str">
        <f>"201402009176"</f>
        <v>201402009176</v>
      </c>
    </row>
    <row r="230" spans="1:2" x14ac:dyDescent="0.25">
      <c r="A230" s="3">
        <v>225</v>
      </c>
      <c r="B230" s="4" t="str">
        <f>"201402009221"</f>
        <v>201402009221</v>
      </c>
    </row>
    <row r="231" spans="1:2" x14ac:dyDescent="0.25">
      <c r="A231" s="3">
        <v>226</v>
      </c>
      <c r="B231" s="4" t="str">
        <f>"201402009722"</f>
        <v>201402009722</v>
      </c>
    </row>
    <row r="232" spans="1:2" x14ac:dyDescent="0.25">
      <c r="A232" s="3">
        <v>227</v>
      </c>
      <c r="B232" s="4" t="str">
        <f>"201402009779"</f>
        <v>201402009779</v>
      </c>
    </row>
    <row r="233" spans="1:2" x14ac:dyDescent="0.25">
      <c r="A233" s="3">
        <v>228</v>
      </c>
      <c r="B233" s="4" t="str">
        <f>"201402009863"</f>
        <v>201402009863</v>
      </c>
    </row>
    <row r="234" spans="1:2" x14ac:dyDescent="0.25">
      <c r="A234" s="3">
        <v>229</v>
      </c>
      <c r="B234" s="4" t="str">
        <f>"201402009919"</f>
        <v>201402009919</v>
      </c>
    </row>
    <row r="235" spans="1:2" x14ac:dyDescent="0.25">
      <c r="A235" s="3">
        <v>230</v>
      </c>
      <c r="B235" s="4" t="str">
        <f>"201402010146"</f>
        <v>201402010146</v>
      </c>
    </row>
    <row r="236" spans="1:2" x14ac:dyDescent="0.25">
      <c r="A236" s="3">
        <v>231</v>
      </c>
      <c r="B236" s="4" t="str">
        <f>"201402010890"</f>
        <v>201402010890</v>
      </c>
    </row>
    <row r="237" spans="1:2" x14ac:dyDescent="0.25">
      <c r="A237" s="3">
        <v>232</v>
      </c>
      <c r="B237" s="4" t="str">
        <f>"201402011037"</f>
        <v>201402011037</v>
      </c>
    </row>
    <row r="238" spans="1:2" x14ac:dyDescent="0.25">
      <c r="A238" s="3">
        <v>233</v>
      </c>
      <c r="B238" s="4" t="str">
        <f>"201402011629"</f>
        <v>201402011629</v>
      </c>
    </row>
    <row r="239" spans="1:2" x14ac:dyDescent="0.25">
      <c r="A239" s="3">
        <v>234</v>
      </c>
      <c r="B239" s="4" t="str">
        <f>"201402011736"</f>
        <v>201402011736</v>
      </c>
    </row>
    <row r="240" spans="1:2" x14ac:dyDescent="0.25">
      <c r="A240" s="3">
        <v>235</v>
      </c>
      <c r="B240" s="4" t="str">
        <f>"201402011910"</f>
        <v>201402011910</v>
      </c>
    </row>
    <row r="241" spans="1:2" x14ac:dyDescent="0.25">
      <c r="A241" s="3">
        <v>236</v>
      </c>
      <c r="B241" s="4" t="str">
        <f>"201405000076"</f>
        <v>201405000076</v>
      </c>
    </row>
    <row r="242" spans="1:2" x14ac:dyDescent="0.25">
      <c r="A242" s="3">
        <v>237</v>
      </c>
      <c r="B242" s="4" t="str">
        <f>"201405000442"</f>
        <v>201405000442</v>
      </c>
    </row>
    <row r="243" spans="1:2" x14ac:dyDescent="0.25">
      <c r="A243" s="3">
        <v>238</v>
      </c>
      <c r="B243" s="4" t="str">
        <f>"201406007688"</f>
        <v>201406007688</v>
      </c>
    </row>
    <row r="244" spans="1:2" x14ac:dyDescent="0.25">
      <c r="A244" s="3">
        <v>239</v>
      </c>
      <c r="B244" s="4" t="str">
        <f>"201406012791"</f>
        <v>201406012791</v>
      </c>
    </row>
    <row r="245" spans="1:2" x14ac:dyDescent="0.25">
      <c r="A245" s="3">
        <v>240</v>
      </c>
      <c r="B245" s="4" t="str">
        <f>"201406015346"</f>
        <v>201406015346</v>
      </c>
    </row>
    <row r="246" spans="1:2" x14ac:dyDescent="0.25">
      <c r="A246" s="3">
        <v>241</v>
      </c>
      <c r="B246" s="4" t="str">
        <f>"201408000257"</f>
        <v>201408000257</v>
      </c>
    </row>
    <row r="247" spans="1:2" x14ac:dyDescent="0.25">
      <c r="A247" s="3">
        <v>242</v>
      </c>
      <c r="B247" s="4" t="str">
        <f>"201409000346"</f>
        <v>201409000346</v>
      </c>
    </row>
    <row r="248" spans="1:2" x14ac:dyDescent="0.25">
      <c r="A248" s="3">
        <v>243</v>
      </c>
      <c r="B248" s="4" t="str">
        <f>"201409000719"</f>
        <v>201409000719</v>
      </c>
    </row>
    <row r="249" spans="1:2" x14ac:dyDescent="0.25">
      <c r="A249" s="3">
        <v>244</v>
      </c>
      <c r="B249" s="4" t="str">
        <f>"201409000724"</f>
        <v>201409000724</v>
      </c>
    </row>
    <row r="250" spans="1:2" x14ac:dyDescent="0.25">
      <c r="A250" s="3">
        <v>245</v>
      </c>
      <c r="B250" s="4" t="str">
        <f>"201409005187"</f>
        <v>201409005187</v>
      </c>
    </row>
    <row r="251" spans="1:2" x14ac:dyDescent="0.25">
      <c r="A251" s="3">
        <v>246</v>
      </c>
      <c r="B251" s="4" t="str">
        <f>"201409006065"</f>
        <v>201409006065</v>
      </c>
    </row>
    <row r="252" spans="1:2" x14ac:dyDescent="0.25">
      <c r="A252" s="3">
        <v>247</v>
      </c>
      <c r="B252" s="4" t="str">
        <f>"201409007072"</f>
        <v>201409007072</v>
      </c>
    </row>
    <row r="253" spans="1:2" x14ac:dyDescent="0.25">
      <c r="A253" s="3">
        <v>248</v>
      </c>
      <c r="B253" s="4" t="str">
        <f>"201410001873"</f>
        <v>201410001873</v>
      </c>
    </row>
    <row r="254" spans="1:2" x14ac:dyDescent="0.25">
      <c r="A254" s="3">
        <v>249</v>
      </c>
      <c r="B254" s="4" t="str">
        <f>"201410002658"</f>
        <v>201410002658</v>
      </c>
    </row>
    <row r="255" spans="1:2" x14ac:dyDescent="0.25">
      <c r="A255" s="3">
        <v>250</v>
      </c>
      <c r="B255" s="4" t="str">
        <f>"201410002898"</f>
        <v>201410002898</v>
      </c>
    </row>
    <row r="256" spans="1:2" x14ac:dyDescent="0.25">
      <c r="A256" s="3">
        <v>251</v>
      </c>
      <c r="B256" s="4" t="str">
        <f>"201410004349"</f>
        <v>201410004349</v>
      </c>
    </row>
    <row r="257" spans="1:2" x14ac:dyDescent="0.25">
      <c r="A257" s="3">
        <v>252</v>
      </c>
      <c r="B257" s="4" t="str">
        <f>"201410004407"</f>
        <v>201410004407</v>
      </c>
    </row>
    <row r="258" spans="1:2" x14ac:dyDescent="0.25">
      <c r="A258" s="3">
        <v>253</v>
      </c>
      <c r="B258" s="4" t="str">
        <f>"201410004488"</f>
        <v>201410004488</v>
      </c>
    </row>
    <row r="259" spans="1:2" x14ac:dyDescent="0.25">
      <c r="A259" s="3">
        <v>254</v>
      </c>
      <c r="B259" s="4" t="str">
        <f>"201410005798"</f>
        <v>201410005798</v>
      </c>
    </row>
    <row r="260" spans="1:2" x14ac:dyDescent="0.25">
      <c r="A260" s="3">
        <v>255</v>
      </c>
      <c r="B260" s="4" t="str">
        <f>"201410006513"</f>
        <v>201410006513</v>
      </c>
    </row>
    <row r="261" spans="1:2" x14ac:dyDescent="0.25">
      <c r="A261" s="3">
        <v>256</v>
      </c>
      <c r="B261" s="4" t="str">
        <f>"201410007799"</f>
        <v>201410007799</v>
      </c>
    </row>
    <row r="262" spans="1:2" x14ac:dyDescent="0.25">
      <c r="A262" s="3">
        <v>257</v>
      </c>
      <c r="B262" s="4" t="str">
        <f>"201410008194"</f>
        <v>201410008194</v>
      </c>
    </row>
    <row r="263" spans="1:2" x14ac:dyDescent="0.25">
      <c r="A263" s="3">
        <v>258</v>
      </c>
      <c r="B263" s="4" t="str">
        <f>"201410009777"</f>
        <v>201410009777</v>
      </c>
    </row>
    <row r="264" spans="1:2" x14ac:dyDescent="0.25">
      <c r="A264" s="3">
        <v>259</v>
      </c>
      <c r="B264" s="4" t="str">
        <f>"201410012200"</f>
        <v>201410012200</v>
      </c>
    </row>
    <row r="265" spans="1:2" x14ac:dyDescent="0.25">
      <c r="A265" s="3">
        <v>260</v>
      </c>
      <c r="B265" s="4" t="str">
        <f>"201412005392"</f>
        <v>201412005392</v>
      </c>
    </row>
    <row r="266" spans="1:2" x14ac:dyDescent="0.25">
      <c r="A266" s="3">
        <v>261</v>
      </c>
      <c r="B266" s="4" t="str">
        <f>"201502001768"</f>
        <v>201502001768</v>
      </c>
    </row>
    <row r="267" spans="1:2" x14ac:dyDescent="0.25">
      <c r="A267" s="3">
        <v>262</v>
      </c>
      <c r="B267" s="4" t="str">
        <f>"201502001840"</f>
        <v>201502001840</v>
      </c>
    </row>
    <row r="268" spans="1:2" x14ac:dyDescent="0.25">
      <c r="A268" s="3">
        <v>263</v>
      </c>
      <c r="B268" s="4" t="str">
        <f>"201504000974"</f>
        <v>201504000974</v>
      </c>
    </row>
    <row r="269" spans="1:2" x14ac:dyDescent="0.25">
      <c r="A269" s="3">
        <v>264</v>
      </c>
      <c r="B269" s="4" t="str">
        <f>"201504001060"</f>
        <v>201504001060</v>
      </c>
    </row>
    <row r="270" spans="1:2" x14ac:dyDescent="0.25">
      <c r="A270" s="3">
        <v>265</v>
      </c>
      <c r="B270" s="4" t="str">
        <f>"201504002228"</f>
        <v>201504002228</v>
      </c>
    </row>
    <row r="271" spans="1:2" x14ac:dyDescent="0.25">
      <c r="A271" s="3">
        <v>266</v>
      </c>
      <c r="B271" s="4" t="str">
        <f>"201504002335"</f>
        <v>201504002335</v>
      </c>
    </row>
    <row r="272" spans="1:2" x14ac:dyDescent="0.25">
      <c r="A272" s="3">
        <v>267</v>
      </c>
      <c r="B272" s="4" t="str">
        <f>"201507002556"</f>
        <v>201507002556</v>
      </c>
    </row>
    <row r="273" spans="1:2" x14ac:dyDescent="0.25">
      <c r="A273" s="3">
        <v>268</v>
      </c>
      <c r="B273" s="4" t="str">
        <f>"201511008848"</f>
        <v>201511008848</v>
      </c>
    </row>
    <row r="274" spans="1:2" x14ac:dyDescent="0.25">
      <c r="A274" s="3">
        <v>269</v>
      </c>
      <c r="B274" s="4" t="str">
        <f>"201511028231"</f>
        <v>201511028231</v>
      </c>
    </row>
    <row r="275" spans="1:2" x14ac:dyDescent="0.25">
      <c r="A275" s="3">
        <v>270</v>
      </c>
      <c r="B275" s="4" t="str">
        <f>"201512003758"</f>
        <v>201512003758</v>
      </c>
    </row>
    <row r="276" spans="1:2" x14ac:dyDescent="0.25">
      <c r="A276" s="3">
        <v>271</v>
      </c>
      <c r="B276" s="4" t="str">
        <f>"201601000358"</f>
        <v>201601000358</v>
      </c>
    </row>
    <row r="277" spans="1:2" x14ac:dyDescent="0.25">
      <c r="A277" s="3">
        <v>272</v>
      </c>
      <c r="B277" s="4" t="str">
        <f>"201604002172"</f>
        <v>201604002172</v>
      </c>
    </row>
  </sheetData>
  <sortState ref="B6:B277">
    <sortCondition ref="B6"/>
  </sortState>
  <mergeCells count="4">
    <mergeCell ref="A1:B1"/>
    <mergeCell ref="A2:B2"/>
    <mergeCell ref="A3:B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6Κ_2025_ΤΕ_ΠΡΟΣΚΛΗΣΗ_ΥΠΟΨΗΦΙΩΝ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Parsakis Aggelos</dc:creator>
  <cp:lastModifiedBy>Lagos Vasileios Dimitrios</cp:lastModifiedBy>
  <dcterms:created xsi:type="dcterms:W3CDTF">2024-08-13T09:36:16Z</dcterms:created>
  <dcterms:modified xsi:type="dcterms:W3CDTF">2025-12-19T07:01:28Z</dcterms:modified>
</cp:coreProperties>
</file>