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ΠΡΟΣΚΛΗΣΕΙΣ\6Κ 2025\"/>
    </mc:Choice>
  </mc:AlternateContent>
  <bookViews>
    <workbookView xWindow="0" yWindow="0" windowWidth="28800" windowHeight="11400"/>
  </bookViews>
  <sheets>
    <sheet name="6Κ_2025_ΔΕ_ΠΡΟΣΚΛΗΣΗ_ΥΠΟΨΗΦΙΩΝ" sheetId="1" r:id="rId1"/>
  </sheets>
  <definedNames>
    <definedName name="_xlnm._FilterDatabase" localSheetId="0" hidden="1">'6Κ_2025_ΔΕ_ΠΡΟΣΚΛΗΣΗ_ΥΠΟΨΗΦΙΩΝ'!$A$5:$B$115</definedName>
  </definedNames>
  <calcPr calcId="162913"/>
</workbook>
</file>

<file path=xl/calcChain.xml><?xml version="1.0" encoding="utf-8"?>
<calcChain xmlns="http://schemas.openxmlformats.org/spreadsheetml/2006/main">
  <c r="B113" i="1" l="1"/>
  <c r="B23" i="1"/>
  <c r="B150" i="1"/>
  <c r="B48" i="1"/>
  <c r="B85" i="1"/>
  <c r="B71" i="1"/>
  <c r="B140" i="1"/>
  <c r="B123" i="1"/>
  <c r="B105" i="1"/>
  <c r="B77" i="1"/>
  <c r="B11" i="1"/>
  <c r="B14" i="1"/>
  <c r="B94" i="1"/>
  <c r="B151" i="1"/>
  <c r="B122" i="1"/>
  <c r="B44" i="1"/>
  <c r="B10" i="1"/>
  <c r="B86" i="1"/>
  <c r="B55" i="1"/>
  <c r="B70" i="1"/>
  <c r="B97" i="1"/>
  <c r="B125" i="1"/>
  <c r="B57" i="1"/>
  <c r="B15" i="1"/>
  <c r="B103" i="1"/>
  <c r="B21" i="1"/>
  <c r="B42" i="1"/>
  <c r="B98" i="1"/>
  <c r="B87" i="1"/>
  <c r="B20" i="1"/>
  <c r="B6" i="1"/>
  <c r="B112" i="1"/>
  <c r="B13" i="1"/>
  <c r="B39" i="1"/>
  <c r="B116" i="1"/>
  <c r="B126" i="1"/>
  <c r="B129" i="1"/>
  <c r="B96" i="1"/>
  <c r="B119" i="1"/>
  <c r="B29" i="1"/>
  <c r="B12" i="1"/>
  <c r="B64" i="1"/>
  <c r="B121" i="1"/>
  <c r="B75" i="1"/>
  <c r="B66" i="1"/>
  <c r="B109" i="1"/>
  <c r="B120" i="1"/>
  <c r="B100" i="1"/>
  <c r="B26" i="1"/>
  <c r="B61" i="1"/>
  <c r="B63" i="1"/>
  <c r="B149" i="1"/>
  <c r="B37" i="1"/>
  <c r="B34" i="1"/>
  <c r="B148" i="1"/>
  <c r="B128" i="1"/>
  <c r="B99" i="1"/>
  <c r="B136" i="1"/>
  <c r="B22" i="1"/>
  <c r="B145" i="1"/>
  <c r="B138" i="1"/>
  <c r="B24" i="1"/>
  <c r="B133" i="1"/>
  <c r="B36" i="1"/>
  <c r="B111" i="1"/>
  <c r="B107" i="1"/>
  <c r="B19" i="1"/>
  <c r="B90" i="1"/>
  <c r="B51" i="1"/>
  <c r="B115" i="1"/>
  <c r="B76" i="1"/>
  <c r="B56" i="1"/>
  <c r="B9" i="1"/>
  <c r="B104" i="1"/>
  <c r="B28" i="1"/>
  <c r="B50" i="1"/>
  <c r="B154" i="1"/>
  <c r="B35" i="1"/>
  <c r="B18" i="1"/>
  <c r="B45" i="1"/>
  <c r="B102" i="1"/>
  <c r="B53" i="1"/>
  <c r="B135" i="1"/>
  <c r="B146" i="1"/>
  <c r="B30" i="1"/>
  <c r="B139" i="1"/>
  <c r="B114" i="1"/>
  <c r="B158" i="1"/>
  <c r="B95" i="1"/>
  <c r="B25" i="1"/>
  <c r="B72" i="1"/>
  <c r="B54" i="1"/>
  <c r="B58" i="1"/>
  <c r="B153" i="1"/>
  <c r="B74" i="1"/>
  <c r="B106" i="1"/>
  <c r="B43" i="1"/>
  <c r="B130" i="1"/>
  <c r="B78" i="1"/>
  <c r="B60" i="1"/>
  <c r="B101" i="1"/>
  <c r="B147" i="1"/>
  <c r="B157" i="1"/>
  <c r="B32" i="1"/>
  <c r="B131" i="1"/>
  <c r="B159" i="1"/>
  <c r="B62" i="1"/>
  <c r="B155" i="1"/>
  <c r="B132" i="1"/>
  <c r="B127" i="1"/>
  <c r="B38" i="1"/>
  <c r="B156" i="1"/>
  <c r="B134" i="1"/>
  <c r="B93" i="1"/>
  <c r="B92" i="1"/>
  <c r="B110" i="1"/>
  <c r="B124" i="1"/>
  <c r="B84" i="1"/>
  <c r="B47" i="1"/>
  <c r="B79" i="1"/>
  <c r="B8" i="1"/>
  <c r="B68" i="1"/>
  <c r="B118" i="1"/>
  <c r="B17" i="1"/>
  <c r="B91" i="1"/>
  <c r="B80" i="1"/>
  <c r="B108" i="1"/>
  <c r="B88" i="1"/>
  <c r="B33" i="1"/>
  <c r="B69" i="1"/>
  <c r="B16" i="1"/>
  <c r="B143" i="1"/>
  <c r="B49" i="1"/>
  <c r="B152" i="1"/>
  <c r="B31" i="1"/>
  <c r="B41" i="1"/>
  <c r="B137" i="1"/>
  <c r="B83" i="1"/>
  <c r="B141" i="1"/>
  <c r="B142" i="1"/>
  <c r="B82" i="1"/>
  <c r="B59" i="1"/>
  <c r="B117" i="1"/>
  <c r="B27" i="1"/>
  <c r="B65" i="1"/>
  <c r="B81" i="1"/>
  <c r="B67" i="1"/>
  <c r="B46" i="1"/>
  <c r="B7" i="1"/>
  <c r="B52" i="1"/>
  <c r="B144" i="1"/>
  <c r="B89" i="1"/>
  <c r="B73" i="1"/>
  <c r="B40" i="1"/>
</calcChain>
</file>

<file path=xl/sharedStrings.xml><?xml version="1.0" encoding="utf-8"?>
<sst xmlns="http://schemas.openxmlformats.org/spreadsheetml/2006/main" count="4" uniqueCount="4">
  <si>
    <t>Α/Α</t>
  </si>
  <si>
    <t>ΑΡΙΘΜΟΣ ΜΗΤΡΩΟΥ ΥΠΟΨΗΦΙΟΥ</t>
  </si>
  <si>
    <t>ΑΣΕΠ
Β΄ΔΙΕΥΘΥΝΣΗ ΕΠΙΛΟΓΗΣ ΠΡΟΣΩΠΙΚΟΥ</t>
  </si>
  <si>
    <t xml:space="preserve">ΠΡΟΚΗΡΥΞΗ 6K/2025
Φ.Ε.Κ. 68/τ. Α.Σ.Ε.Π./07.11.2025
ΚΑΤΗΓΟΡΙΑ ΔΕΥΤΕΡΟΒΑΘΜΙΑΣ ΕΚΠΑΙΔΕΥΣΗΣ 
ΠΡΟΣΚΛΗΣΗ ΥΠΟΨΗΦΙΩΝ
ΓΙΑ ΗΛΕΚΤΡΟΝΙΚΗ ΥΠΟΒΟΛΗ ΔΙΚΑΙΟΛΟΓΗΤΙΚΩΝ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</si>
</sst>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8"/>
      <color theme="3"/>
      <name val="Calibri Light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1"/>
      <color indexed="8"/>
      <name val="Calibri"/>
      <family val="2"/>
      <charset val="16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</cellStyleXfs>
  <cellXfs count="13">
    <xf numFmtId="0" fontId="0" fillId="0" borderId="0" xfId="0"/>
    <xf numFmtId="0" fontId="18" fillId="0" borderId="10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42" applyFont="1" applyBorder="1" applyAlignment="1">
      <alignment horizontal="center" vertical="center" wrapText="1"/>
    </xf>
    <xf numFmtId="0" fontId="18" fillId="0" borderId="19" xfId="42" applyFont="1" applyBorder="1" applyAlignment="1">
      <alignment horizontal="center" vertical="center" wrapText="1"/>
    </xf>
  </cellXfs>
  <cellStyles count="43">
    <cellStyle name="20% - Έμφαση1" xfId="19" builtinId="30" customBuiltin="1"/>
    <cellStyle name="20% - Έμφαση2" xfId="23" builtinId="34" customBuiltin="1"/>
    <cellStyle name="20% - Έμφαση3" xfId="27" builtinId="38" customBuiltin="1"/>
    <cellStyle name="20% - Έμφαση4" xfId="31" builtinId="42" customBuiltin="1"/>
    <cellStyle name="20% - Έμφαση5" xfId="35" builtinId="46" customBuiltin="1"/>
    <cellStyle name="20% - Έμφαση6" xfId="39" builtinId="50" customBuiltin="1"/>
    <cellStyle name="40% - Έμφαση1" xfId="20" builtinId="31" customBuiltin="1"/>
    <cellStyle name="40% - Έμφαση2" xfId="24" builtinId="35" customBuiltin="1"/>
    <cellStyle name="40% - Έμφαση3" xfId="28" builtinId="39" customBuiltin="1"/>
    <cellStyle name="40% - Έμφαση4" xfId="32" builtinId="43" customBuiltin="1"/>
    <cellStyle name="40% - Έμφαση5" xfId="36" builtinId="47" customBuiltin="1"/>
    <cellStyle name="40% - Έμφαση6" xfId="40" builtinId="51" customBuiltin="1"/>
    <cellStyle name="60% - Έμφαση1" xfId="21" builtinId="32" customBuiltin="1"/>
    <cellStyle name="60% - Έμφαση2" xfId="25" builtinId="36" customBuiltin="1"/>
    <cellStyle name="60% - Έμφαση3" xfId="29" builtinId="40" customBuiltin="1"/>
    <cellStyle name="60% - Έμφαση4" xfId="33" builtinId="44" customBuiltin="1"/>
    <cellStyle name="60% - Έμφαση5" xfId="37" builtinId="48" customBuiltin="1"/>
    <cellStyle name="60% - Έμφαση6" xfId="41" builtinId="52" customBuiltin="1"/>
    <cellStyle name="Εισαγωγή" xfId="9" builtinId="20" customBuiltin="1"/>
    <cellStyle name="Έλεγχος κελιού" xfId="13" builtinId="23" customBuiltin="1"/>
    <cellStyle name="Έμφαση1" xfId="18" builtinId="29" customBuiltin="1"/>
    <cellStyle name="Έμφαση2" xfId="22" builtinId="33" customBuiltin="1"/>
    <cellStyle name="Έμφαση3" xfId="26" builtinId="37" customBuiltin="1"/>
    <cellStyle name="Έμφαση4" xfId="30" builtinId="41" customBuiltin="1"/>
    <cellStyle name="Έμφαση5" xfId="34" builtinId="45" customBuiltin="1"/>
    <cellStyle name="Έμφαση6" xfId="38" builtinId="49" customBuiltin="1"/>
    <cellStyle name="Έξοδος" xfId="10" builtinId="21" customBuiltin="1"/>
    <cellStyle name="Επεξηγηματικό κείμενο" xfId="16" builtinId="53" customBuiltin="1"/>
    <cellStyle name="Επικεφαλίδα 1" xfId="2" builtinId="16" customBuiltin="1"/>
    <cellStyle name="Επικεφαλίδα 2" xfId="3" builtinId="17" customBuiltin="1"/>
    <cellStyle name="Επικεφαλίδα 3" xfId="4" builtinId="18" customBuiltin="1"/>
    <cellStyle name="Επικεφαλίδα 4" xfId="5" builtinId="19" customBuiltin="1"/>
    <cellStyle name="Κακό" xfId="7" builtinId="27" customBuiltin="1"/>
    <cellStyle name="Καλό" xfId="6" builtinId="26" customBuiltin="1"/>
    <cellStyle name="Κανονικό" xfId="0" builtinId="0"/>
    <cellStyle name="Κανονικό 2" xfId="42"/>
    <cellStyle name="Ουδέτερο" xfId="8" builtinId="28" customBuiltin="1"/>
    <cellStyle name="Προειδοποιητικό κείμενο" xfId="14" builtinId="11" customBuiltin="1"/>
    <cellStyle name="Σημείωση" xfId="15" builtinId="10" customBuiltin="1"/>
    <cellStyle name="Συνδεδεμένο κελί" xfId="12" builtinId="24" customBuiltin="1"/>
    <cellStyle name="Σύνολο" xfId="17" builtinId="25" customBuiltin="1"/>
    <cellStyle name="Τίτλος" xfId="1" builtinId="15" customBuiltin="1"/>
    <cellStyle name="Υπολογισμός" xfId="11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9"/>
  <sheetViews>
    <sheetView tabSelected="1" workbookViewId="0">
      <selection activeCell="J144" sqref="J144"/>
    </sheetView>
  </sheetViews>
  <sheetFormatPr defaultRowHeight="15" x14ac:dyDescent="0.25"/>
  <cols>
    <col min="1" max="1" width="11.85546875" bestFit="1" customWidth="1"/>
    <col min="2" max="2" width="39.5703125" customWidth="1"/>
  </cols>
  <sheetData>
    <row r="1" spans="1:2" ht="41.25" customHeight="1" x14ac:dyDescent="0.25">
      <c r="A1" s="5" t="s">
        <v>2</v>
      </c>
      <c r="B1" s="6"/>
    </row>
    <row r="2" spans="1:2" x14ac:dyDescent="0.25">
      <c r="A2" s="7"/>
      <c r="B2" s="8"/>
    </row>
    <row r="3" spans="1:2" ht="146.25" customHeight="1" x14ac:dyDescent="0.25">
      <c r="A3" s="9" t="s">
        <v>3</v>
      </c>
      <c r="B3" s="10"/>
    </row>
    <row r="4" spans="1:2" ht="15.75" thickBot="1" x14ac:dyDescent="0.3">
      <c r="A4" s="11"/>
      <c r="B4" s="12"/>
    </row>
    <row r="5" spans="1:2" x14ac:dyDescent="0.25">
      <c r="A5" s="1" t="s">
        <v>0</v>
      </c>
      <c r="B5" s="2" t="s">
        <v>1</v>
      </c>
    </row>
    <row r="6" spans="1:2" x14ac:dyDescent="0.25">
      <c r="A6" s="3">
        <v>1</v>
      </c>
      <c r="B6" s="4" t="str">
        <f>"00006165"</f>
        <v>00006165</v>
      </c>
    </row>
    <row r="7" spans="1:2" x14ac:dyDescent="0.25">
      <c r="A7" s="3">
        <v>2</v>
      </c>
      <c r="B7" s="4" t="str">
        <f>"00011033"</f>
        <v>00011033</v>
      </c>
    </row>
    <row r="8" spans="1:2" x14ac:dyDescent="0.25">
      <c r="A8" s="3">
        <v>3</v>
      </c>
      <c r="B8" s="4" t="str">
        <f>"00040357"</f>
        <v>00040357</v>
      </c>
    </row>
    <row r="9" spans="1:2" x14ac:dyDescent="0.25">
      <c r="A9" s="3">
        <v>4</v>
      </c>
      <c r="B9" s="4" t="str">
        <f>"00041639"</f>
        <v>00041639</v>
      </c>
    </row>
    <row r="10" spans="1:2" x14ac:dyDescent="0.25">
      <c r="A10" s="3">
        <v>5</v>
      </c>
      <c r="B10" s="4" t="str">
        <f>"00042577"</f>
        <v>00042577</v>
      </c>
    </row>
    <row r="11" spans="1:2" x14ac:dyDescent="0.25">
      <c r="A11" s="3">
        <v>6</v>
      </c>
      <c r="B11" s="4" t="str">
        <f>"00086410"</f>
        <v>00086410</v>
      </c>
    </row>
    <row r="12" spans="1:2" x14ac:dyDescent="0.25">
      <c r="A12" s="3">
        <v>7</v>
      </c>
      <c r="B12" s="4" t="str">
        <f>"00112112"</f>
        <v>00112112</v>
      </c>
    </row>
    <row r="13" spans="1:2" x14ac:dyDescent="0.25">
      <c r="A13" s="3">
        <v>8</v>
      </c>
      <c r="B13" s="4" t="str">
        <f>"00145337"</f>
        <v>00145337</v>
      </c>
    </row>
    <row r="14" spans="1:2" x14ac:dyDescent="0.25">
      <c r="A14" s="3">
        <v>9</v>
      </c>
      <c r="B14" s="4" t="str">
        <f>"00148364"</f>
        <v>00148364</v>
      </c>
    </row>
    <row r="15" spans="1:2" x14ac:dyDescent="0.25">
      <c r="A15" s="3">
        <v>10</v>
      </c>
      <c r="B15" s="4" t="str">
        <f>"00155150"</f>
        <v>00155150</v>
      </c>
    </row>
    <row r="16" spans="1:2" x14ac:dyDescent="0.25">
      <c r="A16" s="3">
        <v>11</v>
      </c>
      <c r="B16" s="4" t="str">
        <f>"00157526"</f>
        <v>00157526</v>
      </c>
    </row>
    <row r="17" spans="1:2" x14ac:dyDescent="0.25">
      <c r="A17" s="3">
        <v>12</v>
      </c>
      <c r="B17" s="4" t="str">
        <f>"00159292"</f>
        <v>00159292</v>
      </c>
    </row>
    <row r="18" spans="1:2" x14ac:dyDescent="0.25">
      <c r="A18" s="3">
        <v>13</v>
      </c>
      <c r="B18" s="4" t="str">
        <f>"00161676"</f>
        <v>00161676</v>
      </c>
    </row>
    <row r="19" spans="1:2" x14ac:dyDescent="0.25">
      <c r="A19" s="3">
        <v>14</v>
      </c>
      <c r="B19" s="4" t="str">
        <f>"00164439"</f>
        <v>00164439</v>
      </c>
    </row>
    <row r="20" spans="1:2" x14ac:dyDescent="0.25">
      <c r="A20" s="3">
        <v>15</v>
      </c>
      <c r="B20" s="4" t="str">
        <f>"00184872"</f>
        <v>00184872</v>
      </c>
    </row>
    <row r="21" spans="1:2" x14ac:dyDescent="0.25">
      <c r="A21" s="3">
        <v>16</v>
      </c>
      <c r="B21" s="4" t="str">
        <f>"00189855"</f>
        <v>00189855</v>
      </c>
    </row>
    <row r="22" spans="1:2" x14ac:dyDescent="0.25">
      <c r="A22" s="3">
        <v>17</v>
      </c>
      <c r="B22" s="4" t="str">
        <f>"00190653"</f>
        <v>00190653</v>
      </c>
    </row>
    <row r="23" spans="1:2" x14ac:dyDescent="0.25">
      <c r="A23" s="3">
        <v>18</v>
      </c>
      <c r="B23" s="4" t="str">
        <f>"00206981"</f>
        <v>00206981</v>
      </c>
    </row>
    <row r="24" spans="1:2" x14ac:dyDescent="0.25">
      <c r="A24" s="3">
        <v>19</v>
      </c>
      <c r="B24" s="4" t="str">
        <f>"00212602"</f>
        <v>00212602</v>
      </c>
    </row>
    <row r="25" spans="1:2" x14ac:dyDescent="0.25">
      <c r="A25" s="3">
        <v>20</v>
      </c>
      <c r="B25" s="4" t="str">
        <f>"00223386"</f>
        <v>00223386</v>
      </c>
    </row>
    <row r="26" spans="1:2" x14ac:dyDescent="0.25">
      <c r="A26" s="3">
        <v>21</v>
      </c>
      <c r="B26" s="4" t="str">
        <f>"00230264"</f>
        <v>00230264</v>
      </c>
    </row>
    <row r="27" spans="1:2" x14ac:dyDescent="0.25">
      <c r="A27" s="3">
        <v>22</v>
      </c>
      <c r="B27" s="4" t="str">
        <f>"00250873"</f>
        <v>00250873</v>
      </c>
    </row>
    <row r="28" spans="1:2" x14ac:dyDescent="0.25">
      <c r="A28" s="3">
        <v>23</v>
      </c>
      <c r="B28" s="4" t="str">
        <f>"00252688"</f>
        <v>00252688</v>
      </c>
    </row>
    <row r="29" spans="1:2" x14ac:dyDescent="0.25">
      <c r="A29" s="3">
        <v>24</v>
      </c>
      <c r="B29" s="4" t="str">
        <f>"00256123"</f>
        <v>00256123</v>
      </c>
    </row>
    <row r="30" spans="1:2" x14ac:dyDescent="0.25">
      <c r="A30" s="3">
        <v>25</v>
      </c>
      <c r="B30" s="4" t="str">
        <f>"00317169"</f>
        <v>00317169</v>
      </c>
    </row>
    <row r="31" spans="1:2" x14ac:dyDescent="0.25">
      <c r="A31" s="3">
        <v>26</v>
      </c>
      <c r="B31" s="4" t="str">
        <f>"00345544"</f>
        <v>00345544</v>
      </c>
    </row>
    <row r="32" spans="1:2" x14ac:dyDescent="0.25">
      <c r="A32" s="3">
        <v>27</v>
      </c>
      <c r="B32" s="4" t="str">
        <f>"00356971"</f>
        <v>00356971</v>
      </c>
    </row>
    <row r="33" spans="1:2" x14ac:dyDescent="0.25">
      <c r="A33" s="3">
        <v>28</v>
      </c>
      <c r="B33" s="4" t="str">
        <f>"00405536"</f>
        <v>00405536</v>
      </c>
    </row>
    <row r="34" spans="1:2" x14ac:dyDescent="0.25">
      <c r="A34" s="3">
        <v>29</v>
      </c>
      <c r="B34" s="4" t="str">
        <f>"00411467"</f>
        <v>00411467</v>
      </c>
    </row>
    <row r="35" spans="1:2" x14ac:dyDescent="0.25">
      <c r="A35" s="3">
        <v>30</v>
      </c>
      <c r="B35" s="4" t="str">
        <f>"00430117"</f>
        <v>00430117</v>
      </c>
    </row>
    <row r="36" spans="1:2" x14ac:dyDescent="0.25">
      <c r="A36" s="3">
        <v>31</v>
      </c>
      <c r="B36" s="4" t="str">
        <f>"00433572"</f>
        <v>00433572</v>
      </c>
    </row>
    <row r="37" spans="1:2" x14ac:dyDescent="0.25">
      <c r="A37" s="3">
        <v>32</v>
      </c>
      <c r="B37" s="4" t="str">
        <f>"00436310"</f>
        <v>00436310</v>
      </c>
    </row>
    <row r="38" spans="1:2" x14ac:dyDescent="0.25">
      <c r="A38" s="3">
        <v>33</v>
      </c>
      <c r="B38" s="4" t="str">
        <f>"00439208"</f>
        <v>00439208</v>
      </c>
    </row>
    <row r="39" spans="1:2" x14ac:dyDescent="0.25">
      <c r="A39" s="3">
        <v>34</v>
      </c>
      <c r="B39" s="4" t="str">
        <f>"00441936"</f>
        <v>00441936</v>
      </c>
    </row>
    <row r="40" spans="1:2" x14ac:dyDescent="0.25">
      <c r="A40" s="3">
        <v>35</v>
      </c>
      <c r="B40" s="4" t="str">
        <f>"00451656"</f>
        <v>00451656</v>
      </c>
    </row>
    <row r="41" spans="1:2" x14ac:dyDescent="0.25">
      <c r="A41" s="3">
        <v>36</v>
      </c>
      <c r="B41" s="4" t="str">
        <f>"00467839"</f>
        <v>00467839</v>
      </c>
    </row>
    <row r="42" spans="1:2" x14ac:dyDescent="0.25">
      <c r="A42" s="3">
        <v>37</v>
      </c>
      <c r="B42" s="4" t="str">
        <f>"00477766"</f>
        <v>00477766</v>
      </c>
    </row>
    <row r="43" spans="1:2" x14ac:dyDescent="0.25">
      <c r="A43" s="3">
        <v>38</v>
      </c>
      <c r="B43" s="4" t="str">
        <f>"00502631"</f>
        <v>00502631</v>
      </c>
    </row>
    <row r="44" spans="1:2" x14ac:dyDescent="0.25">
      <c r="A44" s="3">
        <v>39</v>
      </c>
      <c r="B44" s="4" t="str">
        <f>"00507159"</f>
        <v>00507159</v>
      </c>
    </row>
    <row r="45" spans="1:2" x14ac:dyDescent="0.25">
      <c r="A45" s="3">
        <v>40</v>
      </c>
      <c r="B45" s="4" t="str">
        <f>"00538331"</f>
        <v>00538331</v>
      </c>
    </row>
    <row r="46" spans="1:2" x14ac:dyDescent="0.25">
      <c r="A46" s="3">
        <v>41</v>
      </c>
      <c r="B46" s="4" t="str">
        <f>"00549009"</f>
        <v>00549009</v>
      </c>
    </row>
    <row r="47" spans="1:2" x14ac:dyDescent="0.25">
      <c r="A47" s="3">
        <v>42</v>
      </c>
      <c r="B47" s="4" t="str">
        <f>"00550323"</f>
        <v>00550323</v>
      </c>
    </row>
    <row r="48" spans="1:2" x14ac:dyDescent="0.25">
      <c r="A48" s="3">
        <v>43</v>
      </c>
      <c r="B48" s="4" t="str">
        <f>"00579864"</f>
        <v>00579864</v>
      </c>
    </row>
    <row r="49" spans="1:2" x14ac:dyDescent="0.25">
      <c r="A49" s="3">
        <v>44</v>
      </c>
      <c r="B49" s="4" t="str">
        <f>"00651175"</f>
        <v>00651175</v>
      </c>
    </row>
    <row r="50" spans="1:2" x14ac:dyDescent="0.25">
      <c r="A50" s="3">
        <v>45</v>
      </c>
      <c r="B50" s="4" t="str">
        <f>"00658023"</f>
        <v>00658023</v>
      </c>
    </row>
    <row r="51" spans="1:2" x14ac:dyDescent="0.25">
      <c r="A51" s="3">
        <v>46</v>
      </c>
      <c r="B51" s="4" t="str">
        <f>"00658482"</f>
        <v>00658482</v>
      </c>
    </row>
    <row r="52" spans="1:2" x14ac:dyDescent="0.25">
      <c r="A52" s="3">
        <v>47</v>
      </c>
      <c r="B52" s="4" t="str">
        <f>"00661222"</f>
        <v>00661222</v>
      </c>
    </row>
    <row r="53" spans="1:2" x14ac:dyDescent="0.25">
      <c r="A53" s="3">
        <v>48</v>
      </c>
      <c r="B53" s="4" t="str">
        <f>"00667323"</f>
        <v>00667323</v>
      </c>
    </row>
    <row r="54" spans="1:2" x14ac:dyDescent="0.25">
      <c r="A54" s="3">
        <v>49</v>
      </c>
      <c r="B54" s="4" t="str">
        <f>"00670384"</f>
        <v>00670384</v>
      </c>
    </row>
    <row r="55" spans="1:2" x14ac:dyDescent="0.25">
      <c r="A55" s="3">
        <v>50</v>
      </c>
      <c r="B55" s="4" t="str">
        <f>"00674616"</f>
        <v>00674616</v>
      </c>
    </row>
    <row r="56" spans="1:2" x14ac:dyDescent="0.25">
      <c r="A56" s="3">
        <v>51</v>
      </c>
      <c r="B56" s="4" t="str">
        <f>"00680006"</f>
        <v>00680006</v>
      </c>
    </row>
    <row r="57" spans="1:2" x14ac:dyDescent="0.25">
      <c r="A57" s="3">
        <v>52</v>
      </c>
      <c r="B57" s="4" t="str">
        <f>"00680966"</f>
        <v>00680966</v>
      </c>
    </row>
    <row r="58" spans="1:2" x14ac:dyDescent="0.25">
      <c r="A58" s="3">
        <v>53</v>
      </c>
      <c r="B58" s="4" t="str">
        <f>"00690936"</f>
        <v>00690936</v>
      </c>
    </row>
    <row r="59" spans="1:2" x14ac:dyDescent="0.25">
      <c r="A59" s="3">
        <v>54</v>
      </c>
      <c r="B59" s="4" t="str">
        <f>"00699233"</f>
        <v>00699233</v>
      </c>
    </row>
    <row r="60" spans="1:2" x14ac:dyDescent="0.25">
      <c r="A60" s="3">
        <v>55</v>
      </c>
      <c r="B60" s="4" t="str">
        <f>"00699496"</f>
        <v>00699496</v>
      </c>
    </row>
    <row r="61" spans="1:2" x14ac:dyDescent="0.25">
      <c r="A61" s="3">
        <v>56</v>
      </c>
      <c r="B61" s="4" t="str">
        <f>"00716242"</f>
        <v>00716242</v>
      </c>
    </row>
    <row r="62" spans="1:2" x14ac:dyDescent="0.25">
      <c r="A62" s="3">
        <v>57</v>
      </c>
      <c r="B62" s="4" t="str">
        <f>"00718408"</f>
        <v>00718408</v>
      </c>
    </row>
    <row r="63" spans="1:2" x14ac:dyDescent="0.25">
      <c r="A63" s="3">
        <v>58</v>
      </c>
      <c r="B63" s="4" t="str">
        <f>"00722470"</f>
        <v>00722470</v>
      </c>
    </row>
    <row r="64" spans="1:2" x14ac:dyDescent="0.25">
      <c r="A64" s="3">
        <v>59</v>
      </c>
      <c r="B64" s="4" t="str">
        <f>"00730775"</f>
        <v>00730775</v>
      </c>
    </row>
    <row r="65" spans="1:2" x14ac:dyDescent="0.25">
      <c r="A65" s="3">
        <v>60</v>
      </c>
      <c r="B65" s="4" t="str">
        <f>"00732524"</f>
        <v>00732524</v>
      </c>
    </row>
    <row r="66" spans="1:2" x14ac:dyDescent="0.25">
      <c r="A66" s="3">
        <v>61</v>
      </c>
      <c r="B66" s="4" t="str">
        <f>"00740300"</f>
        <v>00740300</v>
      </c>
    </row>
    <row r="67" spans="1:2" x14ac:dyDescent="0.25">
      <c r="A67" s="3">
        <v>62</v>
      </c>
      <c r="B67" s="4" t="str">
        <f>"00744607"</f>
        <v>00744607</v>
      </c>
    </row>
    <row r="68" spans="1:2" x14ac:dyDescent="0.25">
      <c r="A68" s="3">
        <v>63</v>
      </c>
      <c r="B68" s="4" t="str">
        <f>"00780263"</f>
        <v>00780263</v>
      </c>
    </row>
    <row r="69" spans="1:2" x14ac:dyDescent="0.25">
      <c r="A69" s="3">
        <v>64</v>
      </c>
      <c r="B69" s="4" t="str">
        <f>"00786452"</f>
        <v>00786452</v>
      </c>
    </row>
    <row r="70" spans="1:2" x14ac:dyDescent="0.25">
      <c r="A70" s="3">
        <v>65</v>
      </c>
      <c r="B70" s="4" t="str">
        <f>"00794970"</f>
        <v>00794970</v>
      </c>
    </row>
    <row r="71" spans="1:2" x14ac:dyDescent="0.25">
      <c r="A71" s="3">
        <v>66</v>
      </c>
      <c r="B71" s="4" t="str">
        <f>"00798631"</f>
        <v>00798631</v>
      </c>
    </row>
    <row r="72" spans="1:2" x14ac:dyDescent="0.25">
      <c r="A72" s="3">
        <v>67</v>
      </c>
      <c r="B72" s="4" t="str">
        <f>"00817166"</f>
        <v>00817166</v>
      </c>
    </row>
    <row r="73" spans="1:2" x14ac:dyDescent="0.25">
      <c r="A73" s="3">
        <v>68</v>
      </c>
      <c r="B73" s="4" t="str">
        <f>"00821156"</f>
        <v>00821156</v>
      </c>
    </row>
    <row r="74" spans="1:2" x14ac:dyDescent="0.25">
      <c r="A74" s="3">
        <v>69</v>
      </c>
      <c r="B74" s="4" t="str">
        <f>"00828183"</f>
        <v>00828183</v>
      </c>
    </row>
    <row r="75" spans="1:2" x14ac:dyDescent="0.25">
      <c r="A75" s="3">
        <v>70</v>
      </c>
      <c r="B75" s="4" t="str">
        <f>"00854778"</f>
        <v>00854778</v>
      </c>
    </row>
    <row r="76" spans="1:2" x14ac:dyDescent="0.25">
      <c r="A76" s="3">
        <v>71</v>
      </c>
      <c r="B76" s="4" t="str">
        <f>"00857355"</f>
        <v>00857355</v>
      </c>
    </row>
    <row r="77" spans="1:2" x14ac:dyDescent="0.25">
      <c r="A77" s="3">
        <v>72</v>
      </c>
      <c r="B77" s="4" t="str">
        <f>"00870980"</f>
        <v>00870980</v>
      </c>
    </row>
    <row r="78" spans="1:2" x14ac:dyDescent="0.25">
      <c r="A78" s="3">
        <v>73</v>
      </c>
      <c r="B78" s="4" t="str">
        <f>"00890992"</f>
        <v>00890992</v>
      </c>
    </row>
    <row r="79" spans="1:2" x14ac:dyDescent="0.25">
      <c r="A79" s="3">
        <v>74</v>
      </c>
      <c r="B79" s="4" t="str">
        <f>"00928983"</f>
        <v>00928983</v>
      </c>
    </row>
    <row r="80" spans="1:2" x14ac:dyDescent="0.25">
      <c r="A80" s="3">
        <v>75</v>
      </c>
      <c r="B80" s="4" t="str">
        <f>"00932199"</f>
        <v>00932199</v>
      </c>
    </row>
    <row r="81" spans="1:2" x14ac:dyDescent="0.25">
      <c r="A81" s="3">
        <v>76</v>
      </c>
      <c r="B81" s="4" t="str">
        <f>"00932251"</f>
        <v>00932251</v>
      </c>
    </row>
    <row r="82" spans="1:2" x14ac:dyDescent="0.25">
      <c r="A82" s="3">
        <v>77</v>
      </c>
      <c r="B82" s="4" t="str">
        <f>"00933457"</f>
        <v>00933457</v>
      </c>
    </row>
    <row r="83" spans="1:2" x14ac:dyDescent="0.25">
      <c r="A83" s="3">
        <v>78</v>
      </c>
      <c r="B83" s="4" t="str">
        <f>"00935521"</f>
        <v>00935521</v>
      </c>
    </row>
    <row r="84" spans="1:2" x14ac:dyDescent="0.25">
      <c r="A84" s="3">
        <v>79</v>
      </c>
      <c r="B84" s="4" t="str">
        <f>"00971184"</f>
        <v>00971184</v>
      </c>
    </row>
    <row r="85" spans="1:2" x14ac:dyDescent="0.25">
      <c r="A85" s="3">
        <v>80</v>
      </c>
      <c r="B85" s="4" t="str">
        <f>"00991334"</f>
        <v>00991334</v>
      </c>
    </row>
    <row r="86" spans="1:2" x14ac:dyDescent="0.25">
      <c r="A86" s="3">
        <v>81</v>
      </c>
      <c r="B86" s="4" t="str">
        <f>"00993388"</f>
        <v>00993388</v>
      </c>
    </row>
    <row r="87" spans="1:2" x14ac:dyDescent="0.25">
      <c r="A87" s="3">
        <v>82</v>
      </c>
      <c r="B87" s="4" t="str">
        <f>"00996946"</f>
        <v>00996946</v>
      </c>
    </row>
    <row r="88" spans="1:2" x14ac:dyDescent="0.25">
      <c r="A88" s="3">
        <v>83</v>
      </c>
      <c r="B88" s="4" t="str">
        <f>"00999758"</f>
        <v>00999758</v>
      </c>
    </row>
    <row r="89" spans="1:2" x14ac:dyDescent="0.25">
      <c r="A89" s="3">
        <v>84</v>
      </c>
      <c r="B89" s="4" t="str">
        <f>"00999958"</f>
        <v>00999958</v>
      </c>
    </row>
    <row r="90" spans="1:2" x14ac:dyDescent="0.25">
      <c r="A90" s="3">
        <v>85</v>
      </c>
      <c r="B90" s="4" t="str">
        <f>"01001389"</f>
        <v>01001389</v>
      </c>
    </row>
    <row r="91" spans="1:2" x14ac:dyDescent="0.25">
      <c r="A91" s="3">
        <v>86</v>
      </c>
      <c r="B91" s="4" t="str">
        <f>"01003643"</f>
        <v>01003643</v>
      </c>
    </row>
    <row r="92" spans="1:2" x14ac:dyDescent="0.25">
      <c r="A92" s="3">
        <v>87</v>
      </c>
      <c r="B92" s="4" t="str">
        <f>"01017832"</f>
        <v>01017832</v>
      </c>
    </row>
    <row r="93" spans="1:2" x14ac:dyDescent="0.25">
      <c r="A93" s="3">
        <v>88</v>
      </c>
      <c r="B93" s="4" t="str">
        <f>"01029992"</f>
        <v>01029992</v>
      </c>
    </row>
    <row r="94" spans="1:2" x14ac:dyDescent="0.25">
      <c r="A94" s="3">
        <v>89</v>
      </c>
      <c r="B94" s="4" t="str">
        <f>"01033539"</f>
        <v>01033539</v>
      </c>
    </row>
    <row r="95" spans="1:2" x14ac:dyDescent="0.25">
      <c r="A95" s="3">
        <v>90</v>
      </c>
      <c r="B95" s="4" t="str">
        <f>"01060159"</f>
        <v>01060159</v>
      </c>
    </row>
    <row r="96" spans="1:2" x14ac:dyDescent="0.25">
      <c r="A96" s="3">
        <v>91</v>
      </c>
      <c r="B96" s="4" t="str">
        <f>"01066981"</f>
        <v>01066981</v>
      </c>
    </row>
    <row r="97" spans="1:2" x14ac:dyDescent="0.25">
      <c r="A97" s="3">
        <v>92</v>
      </c>
      <c r="B97" s="4" t="str">
        <f>"01070266"</f>
        <v>01070266</v>
      </c>
    </row>
    <row r="98" spans="1:2" x14ac:dyDescent="0.25">
      <c r="A98" s="3">
        <v>93</v>
      </c>
      <c r="B98" s="4" t="str">
        <f>"01074033"</f>
        <v>01074033</v>
      </c>
    </row>
    <row r="99" spans="1:2" x14ac:dyDescent="0.25">
      <c r="A99" s="3">
        <v>94</v>
      </c>
      <c r="B99" s="4" t="str">
        <f>"01074578"</f>
        <v>01074578</v>
      </c>
    </row>
    <row r="100" spans="1:2" x14ac:dyDescent="0.25">
      <c r="A100" s="3">
        <v>95</v>
      </c>
      <c r="B100" s="4" t="str">
        <f>"01077800"</f>
        <v>01077800</v>
      </c>
    </row>
    <row r="101" spans="1:2" x14ac:dyDescent="0.25">
      <c r="A101" s="3">
        <v>96</v>
      </c>
      <c r="B101" s="4" t="str">
        <f>"01078011"</f>
        <v>01078011</v>
      </c>
    </row>
    <row r="102" spans="1:2" x14ac:dyDescent="0.25">
      <c r="A102" s="3">
        <v>97</v>
      </c>
      <c r="B102" s="4" t="str">
        <f>"01110742"</f>
        <v>01110742</v>
      </c>
    </row>
    <row r="103" spans="1:2" x14ac:dyDescent="0.25">
      <c r="A103" s="3">
        <v>98</v>
      </c>
      <c r="B103" s="4" t="str">
        <f>"01112891"</f>
        <v>01112891</v>
      </c>
    </row>
    <row r="104" spans="1:2" x14ac:dyDescent="0.25">
      <c r="A104" s="3">
        <v>99</v>
      </c>
      <c r="B104" s="4" t="str">
        <f>"01119016"</f>
        <v>01119016</v>
      </c>
    </row>
    <row r="105" spans="1:2" x14ac:dyDescent="0.25">
      <c r="A105" s="3">
        <v>100</v>
      </c>
      <c r="B105" s="4" t="str">
        <f>"01119280"</f>
        <v>01119280</v>
      </c>
    </row>
    <row r="106" spans="1:2" x14ac:dyDescent="0.25">
      <c r="A106" s="3">
        <v>101</v>
      </c>
      <c r="B106" s="4" t="str">
        <f>"01119461"</f>
        <v>01119461</v>
      </c>
    </row>
    <row r="107" spans="1:2" x14ac:dyDescent="0.25">
      <c r="A107" s="3">
        <v>102</v>
      </c>
      <c r="B107" s="4" t="str">
        <f>"01119531"</f>
        <v>01119531</v>
      </c>
    </row>
    <row r="108" spans="1:2" x14ac:dyDescent="0.25">
      <c r="A108" s="3">
        <v>103</v>
      </c>
      <c r="B108" s="4" t="str">
        <f>"01119654"</f>
        <v>01119654</v>
      </c>
    </row>
    <row r="109" spans="1:2" x14ac:dyDescent="0.25">
      <c r="A109" s="3">
        <v>104</v>
      </c>
      <c r="B109" s="4" t="str">
        <f>"01119848"</f>
        <v>01119848</v>
      </c>
    </row>
    <row r="110" spans="1:2" x14ac:dyDescent="0.25">
      <c r="A110" s="3">
        <v>105</v>
      </c>
      <c r="B110" s="4" t="str">
        <f>"01119859"</f>
        <v>01119859</v>
      </c>
    </row>
    <row r="111" spans="1:2" x14ac:dyDescent="0.25">
      <c r="A111" s="3">
        <v>106</v>
      </c>
      <c r="B111" s="4" t="str">
        <f>"01120140"</f>
        <v>01120140</v>
      </c>
    </row>
    <row r="112" spans="1:2" x14ac:dyDescent="0.25">
      <c r="A112" s="3">
        <v>107</v>
      </c>
      <c r="B112" s="4" t="str">
        <f>"01120181"</f>
        <v>01120181</v>
      </c>
    </row>
    <row r="113" spans="1:2" x14ac:dyDescent="0.25">
      <c r="A113" s="3">
        <v>108</v>
      </c>
      <c r="B113" s="4" t="str">
        <f>"01120190"</f>
        <v>01120190</v>
      </c>
    </row>
    <row r="114" spans="1:2" x14ac:dyDescent="0.25">
      <c r="A114" s="3">
        <v>109</v>
      </c>
      <c r="B114" s="4" t="str">
        <f>"01120326"</f>
        <v>01120326</v>
      </c>
    </row>
    <row r="115" spans="1:2" x14ac:dyDescent="0.25">
      <c r="A115" s="3">
        <v>110</v>
      </c>
      <c r="B115" s="4" t="str">
        <f>"01120381"</f>
        <v>01120381</v>
      </c>
    </row>
    <row r="116" spans="1:2" x14ac:dyDescent="0.25">
      <c r="A116" s="3">
        <v>111</v>
      </c>
      <c r="B116" s="4" t="str">
        <f>"01120382"</f>
        <v>01120382</v>
      </c>
    </row>
    <row r="117" spans="1:2" x14ac:dyDescent="0.25">
      <c r="A117" s="3">
        <v>112</v>
      </c>
      <c r="B117" s="4" t="str">
        <f>"01120386"</f>
        <v>01120386</v>
      </c>
    </row>
    <row r="118" spans="1:2" x14ac:dyDescent="0.25">
      <c r="A118" s="3">
        <v>113</v>
      </c>
      <c r="B118" s="4" t="str">
        <f>"01120469"</f>
        <v>01120469</v>
      </c>
    </row>
    <row r="119" spans="1:2" x14ac:dyDescent="0.25">
      <c r="A119" s="3">
        <v>114</v>
      </c>
      <c r="B119" s="4" t="str">
        <f>"01120746"</f>
        <v>01120746</v>
      </c>
    </row>
    <row r="120" spans="1:2" x14ac:dyDescent="0.25">
      <c r="A120" s="3">
        <v>115</v>
      </c>
      <c r="B120" s="4" t="str">
        <f>"01120958"</f>
        <v>01120958</v>
      </c>
    </row>
    <row r="121" spans="1:2" x14ac:dyDescent="0.25">
      <c r="A121" s="3">
        <v>116</v>
      </c>
      <c r="B121" s="4" t="str">
        <f>"01121054"</f>
        <v>01121054</v>
      </c>
    </row>
    <row r="122" spans="1:2" x14ac:dyDescent="0.25">
      <c r="A122" s="3">
        <v>117</v>
      </c>
      <c r="B122" s="4" t="str">
        <f>"01121130"</f>
        <v>01121130</v>
      </c>
    </row>
    <row r="123" spans="1:2" x14ac:dyDescent="0.25">
      <c r="A123" s="3">
        <v>118</v>
      </c>
      <c r="B123" s="4" t="str">
        <f>"01121200"</f>
        <v>01121200</v>
      </c>
    </row>
    <row r="124" spans="1:2" x14ac:dyDescent="0.25">
      <c r="A124" s="3">
        <v>119</v>
      </c>
      <c r="B124" s="4" t="str">
        <f>"01121202"</f>
        <v>01121202</v>
      </c>
    </row>
    <row r="125" spans="1:2" x14ac:dyDescent="0.25">
      <c r="A125" s="3">
        <v>120</v>
      </c>
      <c r="B125" s="4" t="str">
        <f>"200801001671"</f>
        <v>200801001671</v>
      </c>
    </row>
    <row r="126" spans="1:2" x14ac:dyDescent="0.25">
      <c r="A126" s="3">
        <v>121</v>
      </c>
      <c r="B126" s="4" t="str">
        <f>"200801005111"</f>
        <v>200801005111</v>
      </c>
    </row>
    <row r="127" spans="1:2" x14ac:dyDescent="0.25">
      <c r="A127" s="3">
        <v>122</v>
      </c>
      <c r="B127" s="4" t="str">
        <f>"200802004394"</f>
        <v>200802004394</v>
      </c>
    </row>
    <row r="128" spans="1:2" x14ac:dyDescent="0.25">
      <c r="A128" s="3">
        <v>123</v>
      </c>
      <c r="B128" s="4" t="str">
        <f>"200904000016"</f>
        <v>200904000016</v>
      </c>
    </row>
    <row r="129" spans="1:2" x14ac:dyDescent="0.25">
      <c r="A129" s="3">
        <v>124</v>
      </c>
      <c r="B129" s="4" t="str">
        <f>"200910000763"</f>
        <v>200910000763</v>
      </c>
    </row>
    <row r="130" spans="1:2" x14ac:dyDescent="0.25">
      <c r="A130" s="3">
        <v>125</v>
      </c>
      <c r="B130" s="4" t="str">
        <f>"201001000515"</f>
        <v>201001000515</v>
      </c>
    </row>
    <row r="131" spans="1:2" x14ac:dyDescent="0.25">
      <c r="A131" s="3">
        <v>126</v>
      </c>
      <c r="B131" s="4" t="str">
        <f>"201402003049"</f>
        <v>201402003049</v>
      </c>
    </row>
    <row r="132" spans="1:2" x14ac:dyDescent="0.25">
      <c r="A132" s="3">
        <v>127</v>
      </c>
      <c r="B132" s="4" t="str">
        <f>"201402010477"</f>
        <v>201402010477</v>
      </c>
    </row>
    <row r="133" spans="1:2" x14ac:dyDescent="0.25">
      <c r="A133" s="3">
        <v>128</v>
      </c>
      <c r="B133" s="4" t="str">
        <f>"201406004463"</f>
        <v>201406004463</v>
      </c>
    </row>
    <row r="134" spans="1:2" x14ac:dyDescent="0.25">
      <c r="A134" s="3">
        <v>129</v>
      </c>
      <c r="B134" s="4" t="str">
        <f>"201406007662"</f>
        <v>201406007662</v>
      </c>
    </row>
    <row r="135" spans="1:2" x14ac:dyDescent="0.25">
      <c r="A135" s="3">
        <v>130</v>
      </c>
      <c r="B135" s="4" t="str">
        <f>"201406008115"</f>
        <v>201406008115</v>
      </c>
    </row>
    <row r="136" spans="1:2" x14ac:dyDescent="0.25">
      <c r="A136" s="3">
        <v>131</v>
      </c>
      <c r="B136" s="4" t="str">
        <f>"201406018853"</f>
        <v>201406018853</v>
      </c>
    </row>
    <row r="137" spans="1:2" x14ac:dyDescent="0.25">
      <c r="A137" s="3">
        <v>132</v>
      </c>
      <c r="B137" s="4" t="str">
        <f>"201406019003"</f>
        <v>201406019003</v>
      </c>
    </row>
    <row r="138" spans="1:2" x14ac:dyDescent="0.25">
      <c r="A138" s="3">
        <v>133</v>
      </c>
      <c r="B138" s="4" t="str">
        <f>"201409004161"</f>
        <v>201409004161</v>
      </c>
    </row>
    <row r="139" spans="1:2" x14ac:dyDescent="0.25">
      <c r="A139" s="3">
        <v>134</v>
      </c>
      <c r="B139" s="4" t="str">
        <f>"201409006422"</f>
        <v>201409006422</v>
      </c>
    </row>
    <row r="140" spans="1:2" x14ac:dyDescent="0.25">
      <c r="A140" s="3">
        <v>135</v>
      </c>
      <c r="B140" s="4" t="str">
        <f>"201409007058"</f>
        <v>201409007058</v>
      </c>
    </row>
    <row r="141" spans="1:2" x14ac:dyDescent="0.25">
      <c r="A141" s="3">
        <v>136</v>
      </c>
      <c r="B141" s="4" t="str">
        <f>"201410008291"</f>
        <v>201410008291</v>
      </c>
    </row>
    <row r="142" spans="1:2" x14ac:dyDescent="0.25">
      <c r="A142" s="3">
        <v>137</v>
      </c>
      <c r="B142" s="4" t="str">
        <f>"201410009901"</f>
        <v>201410009901</v>
      </c>
    </row>
    <row r="143" spans="1:2" x14ac:dyDescent="0.25">
      <c r="A143" s="3">
        <v>138</v>
      </c>
      <c r="B143" s="4" t="str">
        <f>"201410010285"</f>
        <v>201410010285</v>
      </c>
    </row>
    <row r="144" spans="1:2" x14ac:dyDescent="0.25">
      <c r="A144" s="3">
        <v>139</v>
      </c>
      <c r="B144" s="4" t="str">
        <f>"201410011333"</f>
        <v>201410011333</v>
      </c>
    </row>
    <row r="145" spans="1:2" x14ac:dyDescent="0.25">
      <c r="A145" s="3">
        <v>140</v>
      </c>
      <c r="B145" s="4" t="str">
        <f>"201412006661"</f>
        <v>201412006661</v>
      </c>
    </row>
    <row r="146" spans="1:2" x14ac:dyDescent="0.25">
      <c r="A146" s="3">
        <v>141</v>
      </c>
      <c r="B146" s="4" t="str">
        <f>"201502004229"</f>
        <v>201502004229</v>
      </c>
    </row>
    <row r="147" spans="1:2" x14ac:dyDescent="0.25">
      <c r="A147" s="3">
        <v>142</v>
      </c>
      <c r="B147" s="4" t="str">
        <f>"201504001712"</f>
        <v>201504001712</v>
      </c>
    </row>
    <row r="148" spans="1:2" x14ac:dyDescent="0.25">
      <c r="A148" s="3">
        <v>143</v>
      </c>
      <c r="B148" s="4" t="str">
        <f>"201507000018"</f>
        <v>201507000018</v>
      </c>
    </row>
    <row r="149" spans="1:2" x14ac:dyDescent="0.25">
      <c r="A149" s="3">
        <v>144</v>
      </c>
      <c r="B149" s="4" t="str">
        <f>"201507000840"</f>
        <v>201507000840</v>
      </c>
    </row>
    <row r="150" spans="1:2" x14ac:dyDescent="0.25">
      <c r="A150" s="3">
        <v>145</v>
      </c>
      <c r="B150" s="4" t="str">
        <f>"201507003843"</f>
        <v>201507003843</v>
      </c>
    </row>
    <row r="151" spans="1:2" x14ac:dyDescent="0.25">
      <c r="A151" s="3">
        <v>146</v>
      </c>
      <c r="B151" s="4" t="str">
        <f>"201511006914"</f>
        <v>201511006914</v>
      </c>
    </row>
    <row r="152" spans="1:2" x14ac:dyDescent="0.25">
      <c r="A152" s="3">
        <v>147</v>
      </c>
      <c r="B152" s="4" t="str">
        <f>"201511007236"</f>
        <v>201511007236</v>
      </c>
    </row>
    <row r="153" spans="1:2" x14ac:dyDescent="0.25">
      <c r="A153" s="3">
        <v>148</v>
      </c>
      <c r="B153" s="4" t="str">
        <f>"201511008098"</f>
        <v>201511008098</v>
      </c>
    </row>
    <row r="154" spans="1:2" x14ac:dyDescent="0.25">
      <c r="A154" s="3">
        <v>149</v>
      </c>
      <c r="B154" s="4" t="str">
        <f>"201511015454"</f>
        <v>201511015454</v>
      </c>
    </row>
    <row r="155" spans="1:2" x14ac:dyDescent="0.25">
      <c r="A155" s="3">
        <v>150</v>
      </c>
      <c r="B155" s="4" t="str">
        <f>"201511018993"</f>
        <v>201511018993</v>
      </c>
    </row>
    <row r="156" spans="1:2" x14ac:dyDescent="0.25">
      <c r="A156" s="3">
        <v>151</v>
      </c>
      <c r="B156" s="4" t="str">
        <f>"201511027007"</f>
        <v>201511027007</v>
      </c>
    </row>
    <row r="157" spans="1:2" x14ac:dyDescent="0.25">
      <c r="A157" s="3">
        <v>152</v>
      </c>
      <c r="B157" s="4" t="str">
        <f>"201603000358"</f>
        <v>201603000358</v>
      </c>
    </row>
    <row r="158" spans="1:2" x14ac:dyDescent="0.25">
      <c r="A158" s="3">
        <v>153</v>
      </c>
      <c r="B158" s="4" t="str">
        <f>"201604003236"</f>
        <v>201604003236</v>
      </c>
    </row>
    <row r="159" spans="1:2" x14ac:dyDescent="0.25">
      <c r="A159" s="3">
        <v>154</v>
      </c>
      <c r="B159" s="4" t="str">
        <f>"201604006066"</f>
        <v>201604006066</v>
      </c>
    </row>
  </sheetData>
  <sortState ref="B6:B159">
    <sortCondition ref="B6"/>
  </sortState>
  <mergeCells count="4">
    <mergeCell ref="A1:B1"/>
    <mergeCell ref="A2:B2"/>
    <mergeCell ref="A3:B3"/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6Κ_2025_ΔΕ_ΠΡΟΣΚΛΗΣΗ_ΥΠΟΨΗΦΙΩΝ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Parsakis Aggelos</dc:creator>
  <cp:lastModifiedBy>Lagos Vasileios Dimitrios</cp:lastModifiedBy>
  <dcterms:created xsi:type="dcterms:W3CDTF">2024-08-13T09:36:16Z</dcterms:created>
  <dcterms:modified xsi:type="dcterms:W3CDTF">2025-12-19T07:03:06Z</dcterms:modified>
</cp:coreProperties>
</file>