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lymperi\Desktop\DT\day\"/>
    </mc:Choice>
  </mc:AlternateContent>
  <bookViews>
    <workbookView xWindow="0" yWindow="0" windowWidth="28800" windowHeight="11835"/>
  </bookViews>
  <sheets>
    <sheet name="1Κ_2025_ΤΕ_ΠΡΟΣΚΛΗΣΗ_ΥΠΟΨΗΦΙΩΝ" sheetId="1" r:id="rId1"/>
  </sheets>
  <definedNames>
    <definedName name="_xlnm._FilterDatabase" localSheetId="0" hidden="1">'1Κ_2025_ΤΕ_ΠΡΟΣΚΛΗΣΗ_ΥΠΟΨΗΦΙΩΝ'!$A$5:$B$376</definedName>
  </definedNames>
  <calcPr calcId="162913"/>
</workbook>
</file>

<file path=xl/calcChain.xml><?xml version="1.0" encoding="utf-8"?>
<calcChain xmlns="http://schemas.openxmlformats.org/spreadsheetml/2006/main">
  <c r="B339" i="1" l="1"/>
  <c r="B191" i="1"/>
  <c r="B178" i="1"/>
  <c r="B318" i="1"/>
  <c r="B40" i="1"/>
  <c r="B358" i="1"/>
  <c r="B119" i="1"/>
  <c r="B281" i="1"/>
  <c r="B312" i="1"/>
  <c r="B65" i="1"/>
  <c r="B295" i="1"/>
  <c r="B17" i="1"/>
  <c r="B351" i="1"/>
  <c r="B279" i="1"/>
  <c r="B197" i="1"/>
  <c r="B314" i="1"/>
  <c r="B341" i="1"/>
  <c r="B167" i="1"/>
  <c r="B132" i="1"/>
  <c r="B280" i="1"/>
  <c r="B210" i="1"/>
  <c r="B225" i="1"/>
  <c r="B190" i="1"/>
  <c r="B60" i="1"/>
  <c r="B297" i="1"/>
  <c r="B54" i="1"/>
  <c r="B360" i="1"/>
  <c r="B102" i="1"/>
  <c r="B121" i="1"/>
  <c r="B55" i="1"/>
  <c r="B59" i="1"/>
  <c r="B168" i="1"/>
  <c r="B153" i="1"/>
  <c r="B100" i="1"/>
  <c r="B317" i="1"/>
  <c r="B229" i="1"/>
  <c r="B126" i="1"/>
  <c r="B41" i="1"/>
  <c r="B53" i="1"/>
  <c r="B326" i="1"/>
  <c r="B63" i="1"/>
  <c r="B346" i="1"/>
  <c r="B38" i="1"/>
  <c r="B290" i="1"/>
  <c r="B175" i="1"/>
  <c r="B75" i="1"/>
  <c r="B64" i="1"/>
  <c r="B22" i="1"/>
  <c r="B354" i="1"/>
  <c r="B137" i="1"/>
  <c r="B296" i="1"/>
  <c r="B344" i="1"/>
  <c r="B338" i="1"/>
  <c r="B152" i="1"/>
  <c r="B343" i="1"/>
  <c r="B57" i="1"/>
  <c r="B348" i="1"/>
  <c r="B282" i="1"/>
  <c r="B252" i="1"/>
  <c r="B33" i="1"/>
  <c r="B69" i="1"/>
  <c r="B334" i="1"/>
  <c r="B292" i="1"/>
  <c r="B246" i="1"/>
  <c r="B45" i="1"/>
  <c r="B322" i="1"/>
  <c r="B15" i="1"/>
  <c r="B32" i="1"/>
  <c r="B48" i="1"/>
  <c r="B267" i="1"/>
  <c r="B244" i="1"/>
  <c r="B47" i="1"/>
  <c r="B275" i="1"/>
  <c r="B335" i="1"/>
  <c r="B315" i="1"/>
  <c r="B77" i="1"/>
  <c r="B115" i="1"/>
  <c r="B222" i="1"/>
  <c r="B253" i="1"/>
  <c r="B367" i="1"/>
  <c r="B145" i="1"/>
  <c r="B209" i="1"/>
  <c r="B7" i="1"/>
  <c r="B161" i="1"/>
  <c r="B8" i="1"/>
  <c r="B363" i="1"/>
  <c r="B51" i="1"/>
  <c r="B188" i="1"/>
  <c r="B353" i="1"/>
  <c r="B27" i="1"/>
  <c r="B61" i="1"/>
  <c r="B251" i="1"/>
  <c r="B24" i="1"/>
  <c r="B169" i="1"/>
  <c r="B376" i="1"/>
  <c r="B350" i="1"/>
  <c r="B58" i="1"/>
  <c r="B269" i="1"/>
  <c r="B174" i="1"/>
  <c r="B365" i="1"/>
  <c r="B306" i="1"/>
  <c r="B316" i="1"/>
  <c r="B6" i="1"/>
  <c r="B264" i="1"/>
  <c r="B176" i="1"/>
  <c r="B305" i="1"/>
  <c r="B104" i="1"/>
  <c r="B236" i="1"/>
  <c r="B185" i="1"/>
  <c r="B288" i="1"/>
  <c r="B238" i="1"/>
  <c r="B311" i="1"/>
  <c r="B83" i="1"/>
  <c r="B81" i="1"/>
  <c r="B133" i="1"/>
  <c r="B68" i="1"/>
  <c r="B369" i="1"/>
  <c r="B39" i="1"/>
  <c r="B36" i="1"/>
  <c r="B134" i="1"/>
  <c r="B228" i="1"/>
  <c r="B129" i="1"/>
  <c r="B170" i="1"/>
  <c r="B325" i="1"/>
  <c r="B80" i="1"/>
  <c r="B355" i="1"/>
  <c r="B333" i="1"/>
  <c r="B370" i="1"/>
  <c r="B182" i="1"/>
  <c r="B79" i="1"/>
  <c r="B44" i="1"/>
  <c r="B187" i="1"/>
  <c r="B313" i="1"/>
  <c r="B148" i="1"/>
  <c r="B28" i="1"/>
  <c r="B109" i="1"/>
  <c r="B260" i="1"/>
  <c r="B10" i="1"/>
  <c r="B131" i="1"/>
  <c r="B287" i="1"/>
  <c r="B56" i="1"/>
  <c r="B234" i="1"/>
  <c r="B26" i="1"/>
  <c r="B11" i="1"/>
  <c r="B12" i="1"/>
  <c r="B184" i="1"/>
  <c r="B106" i="1"/>
  <c r="B249" i="1"/>
  <c r="B189" i="1"/>
  <c r="B250" i="1"/>
  <c r="B155" i="1"/>
  <c r="B180" i="1"/>
  <c r="B336" i="1"/>
  <c r="B324" i="1"/>
  <c r="B66" i="1"/>
  <c r="B20" i="1"/>
  <c r="B277" i="1"/>
  <c r="B46" i="1"/>
  <c r="B223" i="1"/>
  <c r="B111" i="1"/>
  <c r="B130" i="1"/>
  <c r="B67" i="1"/>
  <c r="B93" i="1"/>
  <c r="B62" i="1"/>
  <c r="B239" i="1"/>
  <c r="B217" i="1"/>
  <c r="B110" i="1"/>
  <c r="B212" i="1"/>
  <c r="B74" i="1"/>
  <c r="B300" i="1"/>
  <c r="B202" i="1"/>
  <c r="B362" i="1"/>
  <c r="B23" i="1"/>
  <c r="B30" i="1"/>
  <c r="B357" i="1"/>
  <c r="B233" i="1"/>
  <c r="B139" i="1"/>
  <c r="B231" i="1"/>
  <c r="B308" i="1"/>
  <c r="B82" i="1"/>
  <c r="B278" i="1"/>
  <c r="B215" i="1"/>
  <c r="B84" i="1"/>
  <c r="B108" i="1"/>
  <c r="B204" i="1"/>
  <c r="B147" i="1"/>
  <c r="B242" i="1"/>
  <c r="B144" i="1"/>
  <c r="B262" i="1"/>
  <c r="B122" i="1"/>
  <c r="B321" i="1"/>
  <c r="B356" i="1"/>
  <c r="B136" i="1"/>
  <c r="B73" i="1"/>
  <c r="B368" i="1"/>
  <c r="B154" i="1"/>
  <c r="B114" i="1"/>
  <c r="B203" i="1"/>
  <c r="B366" i="1"/>
  <c r="B220" i="1"/>
  <c r="B19" i="1"/>
  <c r="B124" i="1"/>
  <c r="B230" i="1"/>
  <c r="B127" i="1"/>
  <c r="B49" i="1"/>
  <c r="B71" i="1"/>
  <c r="B271" i="1"/>
  <c r="B247" i="1"/>
  <c r="B299" i="1"/>
  <c r="B76" i="1"/>
  <c r="B219" i="1"/>
  <c r="B235" i="1"/>
  <c r="B118" i="1"/>
  <c r="B304" i="1"/>
  <c r="B183" i="1"/>
  <c r="B374" i="1"/>
  <c r="B266" i="1"/>
  <c r="B285" i="1"/>
  <c r="B13" i="1"/>
  <c r="B349" i="1"/>
  <c r="B329" i="1"/>
  <c r="B205" i="1"/>
  <c r="B117" i="1"/>
  <c r="B138" i="1"/>
  <c r="B302" i="1"/>
  <c r="B340" i="1"/>
  <c r="B120" i="1"/>
  <c r="B128" i="1"/>
  <c r="B142" i="1"/>
  <c r="B213" i="1"/>
  <c r="B301" i="1"/>
  <c r="B337" i="1"/>
  <c r="B254" i="1"/>
  <c r="B88" i="1"/>
  <c r="B14" i="1"/>
  <c r="B99" i="1"/>
  <c r="B50" i="1"/>
  <c r="B243" i="1"/>
  <c r="B255" i="1"/>
  <c r="B291" i="1"/>
  <c r="B157" i="1"/>
  <c r="B87" i="1"/>
  <c r="B259" i="1"/>
  <c r="B283" i="1"/>
  <c r="B89" i="1"/>
  <c r="B327" i="1"/>
  <c r="B34" i="1"/>
  <c r="B359" i="1"/>
  <c r="B149" i="1"/>
  <c r="B347" i="1"/>
  <c r="B163" i="1"/>
  <c r="B123" i="1"/>
  <c r="B91" i="1"/>
  <c r="B42" i="1"/>
  <c r="B226" i="1"/>
  <c r="B345" i="1"/>
  <c r="B332" i="1"/>
  <c r="B268" i="1"/>
  <c r="B227" i="1"/>
  <c r="B25" i="1"/>
  <c r="B113" i="1"/>
  <c r="B171" i="1"/>
  <c r="B165" i="1"/>
  <c r="B303" i="1"/>
  <c r="B270" i="1"/>
  <c r="B375" i="1"/>
  <c r="B294" i="1"/>
  <c r="B35" i="1"/>
  <c r="B86" i="1"/>
  <c r="B195" i="1"/>
  <c r="B116" i="1"/>
  <c r="B78" i="1"/>
  <c r="B196" i="1"/>
  <c r="B201" i="1"/>
  <c r="B248" i="1"/>
  <c r="B298" i="1"/>
  <c r="B135" i="1"/>
  <c r="B192" i="1"/>
  <c r="B361" i="1"/>
  <c r="B193" i="1"/>
  <c r="B181" i="1"/>
  <c r="B221" i="1"/>
  <c r="B143" i="1"/>
  <c r="B177" i="1"/>
  <c r="B186" i="1"/>
  <c r="B323" i="1"/>
  <c r="B211" i="1"/>
  <c r="B309" i="1"/>
  <c r="B274" i="1"/>
  <c r="B151" i="1"/>
  <c r="B206" i="1"/>
  <c r="B105" i="1"/>
  <c r="B216" i="1"/>
  <c r="B241" i="1"/>
  <c r="B330" i="1"/>
  <c r="B373" i="1"/>
  <c r="B218" i="1"/>
  <c r="B372" i="1"/>
  <c r="B319" i="1"/>
  <c r="B371" i="1"/>
  <c r="B112" i="1"/>
  <c r="B276" i="1"/>
  <c r="B146" i="1"/>
  <c r="B162" i="1"/>
  <c r="B72" i="1"/>
  <c r="B125" i="1"/>
  <c r="B224" i="1"/>
  <c r="B179" i="1"/>
  <c r="B9" i="1"/>
  <c r="B331" i="1"/>
  <c r="B240" i="1"/>
  <c r="B172" i="1"/>
  <c r="B284" i="1"/>
  <c r="B352" i="1"/>
  <c r="B95" i="1"/>
  <c r="B307" i="1"/>
  <c r="B207" i="1"/>
  <c r="B263" i="1"/>
  <c r="B257" i="1"/>
  <c r="B141" i="1"/>
  <c r="B156" i="1"/>
  <c r="B272" i="1"/>
  <c r="B94" i="1"/>
  <c r="B101" i="1"/>
  <c r="B258" i="1"/>
  <c r="B166" i="1"/>
  <c r="B342" i="1"/>
  <c r="B103" i="1"/>
  <c r="B107" i="1"/>
  <c r="B92" i="1"/>
  <c r="B173" i="1"/>
  <c r="B310" i="1"/>
  <c r="B164" i="1"/>
  <c r="B97" i="1"/>
  <c r="B37" i="1"/>
  <c r="B29" i="1"/>
  <c r="B21" i="1"/>
  <c r="B85" i="1"/>
  <c r="B328" i="1"/>
  <c r="B214" i="1"/>
  <c r="B70" i="1"/>
  <c r="B159" i="1"/>
  <c r="B232" i="1"/>
  <c r="B98" i="1"/>
  <c r="B261" i="1"/>
  <c r="B273" i="1"/>
  <c r="B208" i="1"/>
  <c r="B198" i="1"/>
  <c r="B320" i="1"/>
  <c r="B194" i="1"/>
  <c r="B16" i="1"/>
  <c r="B90" i="1"/>
  <c r="B286" i="1"/>
  <c r="B200" i="1"/>
  <c r="B18" i="1"/>
  <c r="B289" i="1"/>
  <c r="B256" i="1"/>
  <c r="B43" i="1"/>
  <c r="B160" i="1"/>
  <c r="B245" i="1"/>
  <c r="B199" i="1"/>
  <c r="B237" i="1"/>
  <c r="B293" i="1"/>
  <c r="B31" i="1"/>
  <c r="B158" i="1"/>
  <c r="B265" i="1"/>
  <c r="B96" i="1"/>
  <c r="B150" i="1"/>
  <c r="B52" i="1"/>
  <c r="B140" i="1"/>
  <c r="B364" i="1"/>
</calcChain>
</file>

<file path=xl/sharedStrings.xml><?xml version="1.0" encoding="utf-8"?>
<sst xmlns="http://schemas.openxmlformats.org/spreadsheetml/2006/main" count="4" uniqueCount="4">
  <si>
    <t>Α/Α</t>
  </si>
  <si>
    <t>ΑΡΙΘΜΟΣ ΜΗΤΡΩΟΥ ΥΠΟΨΗΦΙΟΥ</t>
  </si>
  <si>
    <t>ΑΣΕΠ
Β΄ΔΙΕΥΘΥΝΣΗ ΕΠΙΛΟΓΗΣ ΠΡΟΣΩΠΙΚΟΥ</t>
  </si>
  <si>
    <t xml:space="preserve">ΠΡΟΚΗΡΥΞΗ 1K/2025
Φ.Ε.Κ. 2/τ. Α.Σ.Ε.Π./26.02.2025
ΚΑΤΗΓΟΡΙΑ ΤΕΧΝΟΛΟΓΙΚΗΣ ΕΚΠΑΙΔΕΥΣΗΣ 
ΠΡΟΣΚΛΗΣΗ ΥΠΟΨΗΦΙΩΝ
ΓΙΑ ΗΛΕΚΤΡΟΝΙΚΗ ΥΠΟΒΟΛΗ ΔΙΚΑΙΟΛΟΓΗΤΙΚΩΝ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</si>
</sst>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8"/>
      <color theme="3"/>
      <name val="Calibri Light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1"/>
      <color indexed="8"/>
      <name val="Calibri"/>
      <family val="2"/>
      <charset val="16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</cellStyleXfs>
  <cellXfs count="13">
    <xf numFmtId="0" fontId="0" fillId="0" borderId="0" xfId="0"/>
    <xf numFmtId="0" fontId="18" fillId="0" borderId="10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42" applyFont="1" applyBorder="1" applyAlignment="1">
      <alignment horizontal="center" vertical="center" wrapText="1"/>
    </xf>
    <xf numFmtId="0" fontId="18" fillId="0" borderId="19" xfId="42" applyFont="1" applyBorder="1" applyAlignment="1">
      <alignment horizontal="center" vertical="center" wrapText="1"/>
    </xf>
  </cellXfs>
  <cellStyles count="43">
    <cellStyle name="20% - Έμφαση1" xfId="19" builtinId="30" customBuiltin="1"/>
    <cellStyle name="20% - Έμφαση2" xfId="23" builtinId="34" customBuiltin="1"/>
    <cellStyle name="20% - Έμφαση3" xfId="27" builtinId="38" customBuiltin="1"/>
    <cellStyle name="20% - Έμφαση4" xfId="31" builtinId="42" customBuiltin="1"/>
    <cellStyle name="20% - Έμφαση5" xfId="35" builtinId="46" customBuiltin="1"/>
    <cellStyle name="20% - Έμφαση6" xfId="39" builtinId="50" customBuiltin="1"/>
    <cellStyle name="40% - Έμφαση1" xfId="20" builtinId="31" customBuiltin="1"/>
    <cellStyle name="40% - Έμφαση2" xfId="24" builtinId="35" customBuiltin="1"/>
    <cellStyle name="40% - Έμφαση3" xfId="28" builtinId="39" customBuiltin="1"/>
    <cellStyle name="40% - Έμφαση4" xfId="32" builtinId="43" customBuiltin="1"/>
    <cellStyle name="40% - Έμφαση5" xfId="36" builtinId="47" customBuiltin="1"/>
    <cellStyle name="40% - Έμφαση6" xfId="40" builtinId="51" customBuiltin="1"/>
    <cellStyle name="60% - Έμφαση1" xfId="21" builtinId="32" customBuiltin="1"/>
    <cellStyle name="60% - Έμφαση2" xfId="25" builtinId="36" customBuiltin="1"/>
    <cellStyle name="60% - Έμφαση3" xfId="29" builtinId="40" customBuiltin="1"/>
    <cellStyle name="60% - Έμφαση4" xfId="33" builtinId="44" customBuiltin="1"/>
    <cellStyle name="60% - Έμφαση5" xfId="37" builtinId="48" customBuiltin="1"/>
    <cellStyle name="60% - Έμφαση6" xfId="41" builtinId="52" customBuiltin="1"/>
    <cellStyle name="Εισαγωγή" xfId="9" builtinId="20" customBuiltin="1"/>
    <cellStyle name="Έλεγχος κελιού" xfId="13" builtinId="23" customBuiltin="1"/>
    <cellStyle name="Έμφαση1" xfId="18" builtinId="29" customBuiltin="1"/>
    <cellStyle name="Έμφαση2" xfId="22" builtinId="33" customBuiltin="1"/>
    <cellStyle name="Έμφαση3" xfId="26" builtinId="37" customBuiltin="1"/>
    <cellStyle name="Έμφαση4" xfId="30" builtinId="41" customBuiltin="1"/>
    <cellStyle name="Έμφαση5" xfId="34" builtinId="45" customBuiltin="1"/>
    <cellStyle name="Έμφαση6" xfId="38" builtinId="49" customBuiltin="1"/>
    <cellStyle name="Έξοδος" xfId="10" builtinId="21" customBuiltin="1"/>
    <cellStyle name="Επεξηγηματικό κείμενο" xfId="16" builtinId="53" customBuiltin="1"/>
    <cellStyle name="Επικεφαλίδα 1" xfId="2" builtinId="16" customBuiltin="1"/>
    <cellStyle name="Επικεφαλίδα 2" xfId="3" builtinId="17" customBuiltin="1"/>
    <cellStyle name="Επικεφαλίδα 3" xfId="4" builtinId="18" customBuiltin="1"/>
    <cellStyle name="Επικεφαλίδα 4" xfId="5" builtinId="19" customBuiltin="1"/>
    <cellStyle name="Κακό" xfId="7" builtinId="27" customBuiltin="1"/>
    <cellStyle name="Καλό" xfId="6" builtinId="26" customBuiltin="1"/>
    <cellStyle name="Κανονικό" xfId="0" builtinId="0"/>
    <cellStyle name="Κανονικό 2" xfId="42"/>
    <cellStyle name="Ουδέτερο" xfId="8" builtinId="28" customBuiltin="1"/>
    <cellStyle name="Προειδοποιητικό κείμενο" xfId="14" builtinId="11" customBuiltin="1"/>
    <cellStyle name="Σημείωση" xfId="15" builtinId="10" customBuiltin="1"/>
    <cellStyle name="Συνδεδεμένο κελί" xfId="12" builtinId="24" customBuiltin="1"/>
    <cellStyle name="Σύνολο" xfId="17" builtinId="25" customBuiltin="1"/>
    <cellStyle name="Τίτλος" xfId="1" builtinId="15" customBuiltin="1"/>
    <cellStyle name="Υπολογισμός" xfId="11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6"/>
  <sheetViews>
    <sheetView tabSelected="1" workbookViewId="0">
      <selection sqref="A1:B1"/>
    </sheetView>
  </sheetViews>
  <sheetFormatPr defaultRowHeight="15" x14ac:dyDescent="0.25"/>
  <cols>
    <col min="1" max="1" width="11.85546875" bestFit="1" customWidth="1"/>
    <col min="2" max="2" width="39.5703125" customWidth="1"/>
  </cols>
  <sheetData>
    <row r="1" spans="1:2" ht="41.25" customHeight="1" x14ac:dyDescent="0.25">
      <c r="A1" s="5" t="s">
        <v>2</v>
      </c>
      <c r="B1" s="6"/>
    </row>
    <row r="2" spans="1:2" x14ac:dyDescent="0.25">
      <c r="A2" s="7"/>
      <c r="B2" s="8"/>
    </row>
    <row r="3" spans="1:2" ht="146.25" customHeight="1" x14ac:dyDescent="0.25">
      <c r="A3" s="9" t="s">
        <v>3</v>
      </c>
      <c r="B3" s="10"/>
    </row>
    <row r="4" spans="1:2" ht="15.75" thickBot="1" x14ac:dyDescent="0.3">
      <c r="A4" s="11"/>
      <c r="B4" s="12"/>
    </row>
    <row r="5" spans="1:2" x14ac:dyDescent="0.25">
      <c r="A5" s="1" t="s">
        <v>0</v>
      </c>
      <c r="B5" s="2" t="s">
        <v>1</v>
      </c>
    </row>
    <row r="6" spans="1:2" x14ac:dyDescent="0.25">
      <c r="A6" s="3">
        <v>1</v>
      </c>
      <c r="B6" s="4" t="str">
        <f>"00002784"</f>
        <v>00002784</v>
      </c>
    </row>
    <row r="7" spans="1:2" x14ac:dyDescent="0.25">
      <c r="A7" s="3">
        <v>2</v>
      </c>
      <c r="B7" s="4" t="str">
        <f>"00002829"</f>
        <v>00002829</v>
      </c>
    </row>
    <row r="8" spans="1:2" x14ac:dyDescent="0.25">
      <c r="A8" s="3">
        <v>3</v>
      </c>
      <c r="B8" s="4" t="str">
        <f>"00006651"</f>
        <v>00006651</v>
      </c>
    </row>
    <row r="9" spans="1:2" x14ac:dyDescent="0.25">
      <c r="A9" s="3">
        <v>4</v>
      </c>
      <c r="B9" s="4" t="str">
        <f>"00008508"</f>
        <v>00008508</v>
      </c>
    </row>
    <row r="10" spans="1:2" x14ac:dyDescent="0.25">
      <c r="A10" s="3">
        <v>5</v>
      </c>
      <c r="B10" s="4" t="str">
        <f>"00010214"</f>
        <v>00010214</v>
      </c>
    </row>
    <row r="11" spans="1:2" x14ac:dyDescent="0.25">
      <c r="A11" s="3">
        <v>6</v>
      </c>
      <c r="B11" s="4" t="str">
        <f>"00011392"</f>
        <v>00011392</v>
      </c>
    </row>
    <row r="12" spans="1:2" x14ac:dyDescent="0.25">
      <c r="A12" s="3">
        <v>7</v>
      </c>
      <c r="B12" s="4" t="str">
        <f>"00012840"</f>
        <v>00012840</v>
      </c>
    </row>
    <row r="13" spans="1:2" x14ac:dyDescent="0.25">
      <c r="A13" s="3">
        <v>8</v>
      </c>
      <c r="B13" s="4" t="str">
        <f>"00012869"</f>
        <v>00012869</v>
      </c>
    </row>
    <row r="14" spans="1:2" x14ac:dyDescent="0.25">
      <c r="A14" s="3">
        <v>9</v>
      </c>
      <c r="B14" s="4" t="str">
        <f>"00019316"</f>
        <v>00019316</v>
      </c>
    </row>
    <row r="15" spans="1:2" x14ac:dyDescent="0.25">
      <c r="A15" s="3">
        <v>10</v>
      </c>
      <c r="B15" s="4" t="str">
        <f>"00019971"</f>
        <v>00019971</v>
      </c>
    </row>
    <row r="16" spans="1:2" x14ac:dyDescent="0.25">
      <c r="A16" s="3">
        <v>11</v>
      </c>
      <c r="B16" s="4" t="str">
        <f>"00020772"</f>
        <v>00020772</v>
      </c>
    </row>
    <row r="17" spans="1:2" x14ac:dyDescent="0.25">
      <c r="A17" s="3">
        <v>12</v>
      </c>
      <c r="B17" s="4" t="str">
        <f>"00028295"</f>
        <v>00028295</v>
      </c>
    </row>
    <row r="18" spans="1:2" x14ac:dyDescent="0.25">
      <c r="A18" s="3">
        <v>13</v>
      </c>
      <c r="B18" s="4" t="str">
        <f>"00029322"</f>
        <v>00029322</v>
      </c>
    </row>
    <row r="19" spans="1:2" x14ac:dyDescent="0.25">
      <c r="A19" s="3">
        <v>14</v>
      </c>
      <c r="B19" s="4" t="str">
        <f>"00037619"</f>
        <v>00037619</v>
      </c>
    </row>
    <row r="20" spans="1:2" x14ac:dyDescent="0.25">
      <c r="A20" s="3">
        <v>15</v>
      </c>
      <c r="B20" s="4" t="str">
        <f>"00046191"</f>
        <v>00046191</v>
      </c>
    </row>
    <row r="21" spans="1:2" x14ac:dyDescent="0.25">
      <c r="A21" s="3">
        <v>16</v>
      </c>
      <c r="B21" s="4" t="str">
        <f>"00049298"</f>
        <v>00049298</v>
      </c>
    </row>
    <row r="22" spans="1:2" x14ac:dyDescent="0.25">
      <c r="A22" s="3">
        <v>17</v>
      </c>
      <c r="B22" s="4" t="str">
        <f>"00080273"</f>
        <v>00080273</v>
      </c>
    </row>
    <row r="23" spans="1:2" x14ac:dyDescent="0.25">
      <c r="A23" s="3">
        <v>18</v>
      </c>
      <c r="B23" s="4" t="str">
        <f>"00093041"</f>
        <v>00093041</v>
      </c>
    </row>
    <row r="24" spans="1:2" x14ac:dyDescent="0.25">
      <c r="A24" s="3">
        <v>19</v>
      </c>
      <c r="B24" s="4" t="str">
        <f>"00107505"</f>
        <v>00107505</v>
      </c>
    </row>
    <row r="25" spans="1:2" x14ac:dyDescent="0.25">
      <c r="A25" s="3">
        <v>20</v>
      </c>
      <c r="B25" s="4" t="str">
        <f>"00107637"</f>
        <v>00107637</v>
      </c>
    </row>
    <row r="26" spans="1:2" x14ac:dyDescent="0.25">
      <c r="A26" s="3">
        <v>21</v>
      </c>
      <c r="B26" s="4" t="str">
        <f>"00108745"</f>
        <v>00108745</v>
      </c>
    </row>
    <row r="27" spans="1:2" x14ac:dyDescent="0.25">
      <c r="A27" s="3">
        <v>22</v>
      </c>
      <c r="B27" s="4" t="str">
        <f>"00109764"</f>
        <v>00109764</v>
      </c>
    </row>
    <row r="28" spans="1:2" x14ac:dyDescent="0.25">
      <c r="A28" s="3">
        <v>23</v>
      </c>
      <c r="B28" s="4" t="str">
        <f>"00110199"</f>
        <v>00110199</v>
      </c>
    </row>
    <row r="29" spans="1:2" x14ac:dyDescent="0.25">
      <c r="A29" s="3">
        <v>24</v>
      </c>
      <c r="B29" s="4" t="str">
        <f>"00111697"</f>
        <v>00111697</v>
      </c>
    </row>
    <row r="30" spans="1:2" x14ac:dyDescent="0.25">
      <c r="A30" s="3">
        <v>25</v>
      </c>
      <c r="B30" s="4" t="str">
        <f>"00113183"</f>
        <v>00113183</v>
      </c>
    </row>
    <row r="31" spans="1:2" x14ac:dyDescent="0.25">
      <c r="A31" s="3">
        <v>26</v>
      </c>
      <c r="B31" s="4" t="str">
        <f>"00113394"</f>
        <v>00113394</v>
      </c>
    </row>
    <row r="32" spans="1:2" x14ac:dyDescent="0.25">
      <c r="A32" s="3">
        <v>27</v>
      </c>
      <c r="B32" s="4" t="str">
        <f>"00128169"</f>
        <v>00128169</v>
      </c>
    </row>
    <row r="33" spans="1:2" x14ac:dyDescent="0.25">
      <c r="A33" s="3">
        <v>28</v>
      </c>
      <c r="B33" s="4" t="str">
        <f>"00136924"</f>
        <v>00136924</v>
      </c>
    </row>
    <row r="34" spans="1:2" x14ac:dyDescent="0.25">
      <c r="A34" s="3">
        <v>29</v>
      </c>
      <c r="B34" s="4" t="str">
        <f>"00142329"</f>
        <v>00142329</v>
      </c>
    </row>
    <row r="35" spans="1:2" x14ac:dyDescent="0.25">
      <c r="A35" s="3">
        <v>30</v>
      </c>
      <c r="B35" s="4" t="str">
        <f>"00147620"</f>
        <v>00147620</v>
      </c>
    </row>
    <row r="36" spans="1:2" x14ac:dyDescent="0.25">
      <c r="A36" s="3">
        <v>31</v>
      </c>
      <c r="B36" s="4" t="str">
        <f>"00147721"</f>
        <v>00147721</v>
      </c>
    </row>
    <row r="37" spans="1:2" x14ac:dyDescent="0.25">
      <c r="A37" s="3">
        <v>32</v>
      </c>
      <c r="B37" s="4" t="str">
        <f>"00147810"</f>
        <v>00147810</v>
      </c>
    </row>
    <row r="38" spans="1:2" x14ac:dyDescent="0.25">
      <c r="A38" s="3">
        <v>33</v>
      </c>
      <c r="B38" s="4" t="str">
        <f>"00148001"</f>
        <v>00148001</v>
      </c>
    </row>
    <row r="39" spans="1:2" x14ac:dyDescent="0.25">
      <c r="A39" s="3">
        <v>34</v>
      </c>
      <c r="B39" s="4" t="str">
        <f>"00148504"</f>
        <v>00148504</v>
      </c>
    </row>
    <row r="40" spans="1:2" x14ac:dyDescent="0.25">
      <c r="A40" s="3">
        <v>35</v>
      </c>
      <c r="B40" s="4" t="str">
        <f>"00149369"</f>
        <v>00149369</v>
      </c>
    </row>
    <row r="41" spans="1:2" x14ac:dyDescent="0.25">
      <c r="A41" s="3">
        <v>36</v>
      </c>
      <c r="B41" s="4" t="str">
        <f>"00151152"</f>
        <v>00151152</v>
      </c>
    </row>
    <row r="42" spans="1:2" x14ac:dyDescent="0.25">
      <c r="A42" s="3">
        <v>37</v>
      </c>
      <c r="B42" s="4" t="str">
        <f>"00152873"</f>
        <v>00152873</v>
      </c>
    </row>
    <row r="43" spans="1:2" x14ac:dyDescent="0.25">
      <c r="A43" s="3">
        <v>38</v>
      </c>
      <c r="B43" s="4" t="str">
        <f>"00153316"</f>
        <v>00153316</v>
      </c>
    </row>
    <row r="44" spans="1:2" x14ac:dyDescent="0.25">
      <c r="A44" s="3">
        <v>39</v>
      </c>
      <c r="B44" s="4" t="str">
        <f>"00153407"</f>
        <v>00153407</v>
      </c>
    </row>
    <row r="45" spans="1:2" x14ac:dyDescent="0.25">
      <c r="A45" s="3">
        <v>40</v>
      </c>
      <c r="B45" s="4" t="str">
        <f>"00154154"</f>
        <v>00154154</v>
      </c>
    </row>
    <row r="46" spans="1:2" x14ac:dyDescent="0.25">
      <c r="A46" s="3">
        <v>41</v>
      </c>
      <c r="B46" s="4" t="str">
        <f>"00157178"</f>
        <v>00157178</v>
      </c>
    </row>
    <row r="47" spans="1:2" x14ac:dyDescent="0.25">
      <c r="A47" s="3">
        <v>42</v>
      </c>
      <c r="B47" s="4" t="str">
        <f>"00157438"</f>
        <v>00157438</v>
      </c>
    </row>
    <row r="48" spans="1:2" x14ac:dyDescent="0.25">
      <c r="A48" s="3">
        <v>43</v>
      </c>
      <c r="B48" s="4" t="str">
        <f>"00157555"</f>
        <v>00157555</v>
      </c>
    </row>
    <row r="49" spans="1:2" x14ac:dyDescent="0.25">
      <c r="A49" s="3">
        <v>44</v>
      </c>
      <c r="B49" s="4" t="str">
        <f>"00158378"</f>
        <v>00158378</v>
      </c>
    </row>
    <row r="50" spans="1:2" x14ac:dyDescent="0.25">
      <c r="A50" s="3">
        <v>45</v>
      </c>
      <c r="B50" s="4" t="str">
        <f>"00158862"</f>
        <v>00158862</v>
      </c>
    </row>
    <row r="51" spans="1:2" x14ac:dyDescent="0.25">
      <c r="A51" s="3">
        <v>46</v>
      </c>
      <c r="B51" s="4" t="str">
        <f>"00159271"</f>
        <v>00159271</v>
      </c>
    </row>
    <row r="52" spans="1:2" x14ac:dyDescent="0.25">
      <c r="A52" s="3">
        <v>47</v>
      </c>
      <c r="B52" s="4" t="str">
        <f>"00159919"</f>
        <v>00159919</v>
      </c>
    </row>
    <row r="53" spans="1:2" x14ac:dyDescent="0.25">
      <c r="A53" s="3">
        <v>48</v>
      </c>
      <c r="B53" s="4" t="str">
        <f>"00161018"</f>
        <v>00161018</v>
      </c>
    </row>
    <row r="54" spans="1:2" x14ac:dyDescent="0.25">
      <c r="A54" s="3">
        <v>49</v>
      </c>
      <c r="B54" s="4" t="str">
        <f>"00161890"</f>
        <v>00161890</v>
      </c>
    </row>
    <row r="55" spans="1:2" x14ac:dyDescent="0.25">
      <c r="A55" s="3">
        <v>50</v>
      </c>
      <c r="B55" s="4" t="str">
        <f>"00172702"</f>
        <v>00172702</v>
      </c>
    </row>
    <row r="56" spans="1:2" x14ac:dyDescent="0.25">
      <c r="A56" s="3">
        <v>51</v>
      </c>
      <c r="B56" s="4" t="str">
        <f>"00172777"</f>
        <v>00172777</v>
      </c>
    </row>
    <row r="57" spans="1:2" x14ac:dyDescent="0.25">
      <c r="A57" s="3">
        <v>52</v>
      </c>
      <c r="B57" s="4" t="str">
        <f>"00182948"</f>
        <v>00182948</v>
      </c>
    </row>
    <row r="58" spans="1:2" x14ac:dyDescent="0.25">
      <c r="A58" s="3">
        <v>53</v>
      </c>
      <c r="B58" s="4" t="str">
        <f>"00190487"</f>
        <v>00190487</v>
      </c>
    </row>
    <row r="59" spans="1:2" x14ac:dyDescent="0.25">
      <c r="A59" s="3">
        <v>54</v>
      </c>
      <c r="B59" s="4" t="str">
        <f>"00191648"</f>
        <v>00191648</v>
      </c>
    </row>
    <row r="60" spans="1:2" x14ac:dyDescent="0.25">
      <c r="A60" s="3">
        <v>55</v>
      </c>
      <c r="B60" s="4" t="str">
        <f>"00192154"</f>
        <v>00192154</v>
      </c>
    </row>
    <row r="61" spans="1:2" x14ac:dyDescent="0.25">
      <c r="A61" s="3">
        <v>56</v>
      </c>
      <c r="B61" s="4" t="str">
        <f>"00195002"</f>
        <v>00195002</v>
      </c>
    </row>
    <row r="62" spans="1:2" x14ac:dyDescent="0.25">
      <c r="A62" s="3">
        <v>57</v>
      </c>
      <c r="B62" s="4" t="str">
        <f>"00195652"</f>
        <v>00195652</v>
      </c>
    </row>
    <row r="63" spans="1:2" x14ac:dyDescent="0.25">
      <c r="A63" s="3">
        <v>58</v>
      </c>
      <c r="B63" s="4" t="str">
        <f>"00196063"</f>
        <v>00196063</v>
      </c>
    </row>
    <row r="64" spans="1:2" x14ac:dyDescent="0.25">
      <c r="A64" s="3">
        <v>59</v>
      </c>
      <c r="B64" s="4" t="str">
        <f>"00197092"</f>
        <v>00197092</v>
      </c>
    </row>
    <row r="65" spans="1:2" x14ac:dyDescent="0.25">
      <c r="A65" s="3">
        <v>60</v>
      </c>
      <c r="B65" s="4" t="str">
        <f>"00197172"</f>
        <v>00197172</v>
      </c>
    </row>
    <row r="66" spans="1:2" x14ac:dyDescent="0.25">
      <c r="A66" s="3">
        <v>61</v>
      </c>
      <c r="B66" s="4" t="str">
        <f>"00199105"</f>
        <v>00199105</v>
      </c>
    </row>
    <row r="67" spans="1:2" x14ac:dyDescent="0.25">
      <c r="A67" s="3">
        <v>62</v>
      </c>
      <c r="B67" s="4" t="str">
        <f>"00200297"</f>
        <v>00200297</v>
      </c>
    </row>
    <row r="68" spans="1:2" x14ac:dyDescent="0.25">
      <c r="A68" s="3">
        <v>63</v>
      </c>
      <c r="B68" s="4" t="str">
        <f>"00200413"</f>
        <v>00200413</v>
      </c>
    </row>
    <row r="69" spans="1:2" x14ac:dyDescent="0.25">
      <c r="A69" s="3">
        <v>64</v>
      </c>
      <c r="B69" s="4" t="str">
        <f>"00202535"</f>
        <v>00202535</v>
      </c>
    </row>
    <row r="70" spans="1:2" x14ac:dyDescent="0.25">
      <c r="A70" s="3">
        <v>65</v>
      </c>
      <c r="B70" s="4" t="str">
        <f>"00208928"</f>
        <v>00208928</v>
      </c>
    </row>
    <row r="71" spans="1:2" x14ac:dyDescent="0.25">
      <c r="A71" s="3">
        <v>66</v>
      </c>
      <c r="B71" s="4" t="str">
        <f>"00209289"</f>
        <v>00209289</v>
      </c>
    </row>
    <row r="72" spans="1:2" x14ac:dyDescent="0.25">
      <c r="A72" s="3">
        <v>67</v>
      </c>
      <c r="B72" s="4" t="str">
        <f>"00210097"</f>
        <v>00210097</v>
      </c>
    </row>
    <row r="73" spans="1:2" x14ac:dyDescent="0.25">
      <c r="A73" s="3">
        <v>68</v>
      </c>
      <c r="B73" s="4" t="str">
        <f>"00215401"</f>
        <v>00215401</v>
      </c>
    </row>
    <row r="74" spans="1:2" x14ac:dyDescent="0.25">
      <c r="A74" s="3">
        <v>69</v>
      </c>
      <c r="B74" s="4" t="str">
        <f>"00215535"</f>
        <v>00215535</v>
      </c>
    </row>
    <row r="75" spans="1:2" x14ac:dyDescent="0.25">
      <c r="A75" s="3">
        <v>70</v>
      </c>
      <c r="B75" s="4" t="str">
        <f>"00222371"</f>
        <v>00222371</v>
      </c>
    </row>
    <row r="76" spans="1:2" x14ac:dyDescent="0.25">
      <c r="A76" s="3">
        <v>71</v>
      </c>
      <c r="B76" s="4" t="str">
        <f>"00224569"</f>
        <v>00224569</v>
      </c>
    </row>
    <row r="77" spans="1:2" x14ac:dyDescent="0.25">
      <c r="A77" s="3">
        <v>72</v>
      </c>
      <c r="B77" s="4" t="str">
        <f>"00228607"</f>
        <v>00228607</v>
      </c>
    </row>
    <row r="78" spans="1:2" x14ac:dyDescent="0.25">
      <c r="A78" s="3">
        <v>73</v>
      </c>
      <c r="B78" s="4" t="str">
        <f>"00231124"</f>
        <v>00231124</v>
      </c>
    </row>
    <row r="79" spans="1:2" x14ac:dyDescent="0.25">
      <c r="A79" s="3">
        <v>74</v>
      </c>
      <c r="B79" s="4" t="str">
        <f>"00231978"</f>
        <v>00231978</v>
      </c>
    </row>
    <row r="80" spans="1:2" x14ac:dyDescent="0.25">
      <c r="A80" s="3">
        <v>75</v>
      </c>
      <c r="B80" s="4" t="str">
        <f>"00234352"</f>
        <v>00234352</v>
      </c>
    </row>
    <row r="81" spans="1:2" x14ac:dyDescent="0.25">
      <c r="A81" s="3">
        <v>76</v>
      </c>
      <c r="B81" s="4" t="str">
        <f>"00236273"</f>
        <v>00236273</v>
      </c>
    </row>
    <row r="82" spans="1:2" x14ac:dyDescent="0.25">
      <c r="A82" s="3">
        <v>77</v>
      </c>
      <c r="B82" s="4" t="str">
        <f>"00248213"</f>
        <v>00248213</v>
      </c>
    </row>
    <row r="83" spans="1:2" x14ac:dyDescent="0.25">
      <c r="A83" s="3">
        <v>78</v>
      </c>
      <c r="B83" s="4" t="str">
        <f>"00248996"</f>
        <v>00248996</v>
      </c>
    </row>
    <row r="84" spans="1:2" x14ac:dyDescent="0.25">
      <c r="A84" s="3">
        <v>79</v>
      </c>
      <c r="B84" s="4" t="str">
        <f>"00252532"</f>
        <v>00252532</v>
      </c>
    </row>
    <row r="85" spans="1:2" x14ac:dyDescent="0.25">
      <c r="A85" s="3">
        <v>80</v>
      </c>
      <c r="B85" s="4" t="str">
        <f>"00264124"</f>
        <v>00264124</v>
      </c>
    </row>
    <row r="86" spans="1:2" x14ac:dyDescent="0.25">
      <c r="A86" s="3">
        <v>81</v>
      </c>
      <c r="B86" s="4" t="str">
        <f>"00270686"</f>
        <v>00270686</v>
      </c>
    </row>
    <row r="87" spans="1:2" x14ac:dyDescent="0.25">
      <c r="A87" s="3">
        <v>82</v>
      </c>
      <c r="B87" s="4" t="str">
        <f>"00277671"</f>
        <v>00277671</v>
      </c>
    </row>
    <row r="88" spans="1:2" x14ac:dyDescent="0.25">
      <c r="A88" s="3">
        <v>83</v>
      </c>
      <c r="B88" s="4" t="str">
        <f>"00288652"</f>
        <v>00288652</v>
      </c>
    </row>
    <row r="89" spans="1:2" x14ac:dyDescent="0.25">
      <c r="A89" s="3">
        <v>84</v>
      </c>
      <c r="B89" s="4" t="str">
        <f>"00294750"</f>
        <v>00294750</v>
      </c>
    </row>
    <row r="90" spans="1:2" x14ac:dyDescent="0.25">
      <c r="A90" s="3">
        <v>85</v>
      </c>
      <c r="B90" s="4" t="str">
        <f>"00302748"</f>
        <v>00302748</v>
      </c>
    </row>
    <row r="91" spans="1:2" x14ac:dyDescent="0.25">
      <c r="A91" s="3">
        <v>86</v>
      </c>
      <c r="B91" s="4" t="str">
        <f>"00303883"</f>
        <v>00303883</v>
      </c>
    </row>
    <row r="92" spans="1:2" x14ac:dyDescent="0.25">
      <c r="A92" s="3">
        <v>87</v>
      </c>
      <c r="B92" s="4" t="str">
        <f>"00311213"</f>
        <v>00311213</v>
      </c>
    </row>
    <row r="93" spans="1:2" x14ac:dyDescent="0.25">
      <c r="A93" s="3">
        <v>88</v>
      </c>
      <c r="B93" s="4" t="str">
        <f>"00314102"</f>
        <v>00314102</v>
      </c>
    </row>
    <row r="94" spans="1:2" x14ac:dyDescent="0.25">
      <c r="A94" s="3">
        <v>89</v>
      </c>
      <c r="B94" s="4" t="str">
        <f>"00323190"</f>
        <v>00323190</v>
      </c>
    </row>
    <row r="95" spans="1:2" x14ac:dyDescent="0.25">
      <c r="A95" s="3">
        <v>90</v>
      </c>
      <c r="B95" s="4" t="str">
        <f>"00325496"</f>
        <v>00325496</v>
      </c>
    </row>
    <row r="96" spans="1:2" x14ac:dyDescent="0.25">
      <c r="A96" s="3">
        <v>91</v>
      </c>
      <c r="B96" s="4" t="str">
        <f>"00331470"</f>
        <v>00331470</v>
      </c>
    </row>
    <row r="97" spans="1:2" x14ac:dyDescent="0.25">
      <c r="A97" s="3">
        <v>92</v>
      </c>
      <c r="B97" s="4" t="str">
        <f>"00331702"</f>
        <v>00331702</v>
      </c>
    </row>
    <row r="98" spans="1:2" x14ac:dyDescent="0.25">
      <c r="A98" s="3">
        <v>93</v>
      </c>
      <c r="B98" s="4" t="str">
        <f>"00337485"</f>
        <v>00337485</v>
      </c>
    </row>
    <row r="99" spans="1:2" x14ac:dyDescent="0.25">
      <c r="A99" s="3">
        <v>94</v>
      </c>
      <c r="B99" s="4" t="str">
        <f>"00346771"</f>
        <v>00346771</v>
      </c>
    </row>
    <row r="100" spans="1:2" x14ac:dyDescent="0.25">
      <c r="A100" s="3">
        <v>95</v>
      </c>
      <c r="B100" s="4" t="str">
        <f>"00349558"</f>
        <v>00349558</v>
      </c>
    </row>
    <row r="101" spans="1:2" x14ac:dyDescent="0.25">
      <c r="A101" s="3">
        <v>96</v>
      </c>
      <c r="B101" s="4" t="str">
        <f>"00349905"</f>
        <v>00349905</v>
      </c>
    </row>
    <row r="102" spans="1:2" x14ac:dyDescent="0.25">
      <c r="A102" s="3">
        <v>97</v>
      </c>
      <c r="B102" s="4" t="str">
        <f>"00350478"</f>
        <v>00350478</v>
      </c>
    </row>
    <row r="103" spans="1:2" x14ac:dyDescent="0.25">
      <c r="A103" s="3">
        <v>98</v>
      </c>
      <c r="B103" s="4" t="str">
        <f>"00361756"</f>
        <v>00361756</v>
      </c>
    </row>
    <row r="104" spans="1:2" x14ac:dyDescent="0.25">
      <c r="A104" s="3">
        <v>99</v>
      </c>
      <c r="B104" s="4" t="str">
        <f>"00366199"</f>
        <v>00366199</v>
      </c>
    </row>
    <row r="105" spans="1:2" x14ac:dyDescent="0.25">
      <c r="A105" s="3">
        <v>100</v>
      </c>
      <c r="B105" s="4" t="str">
        <f>"00368177"</f>
        <v>00368177</v>
      </c>
    </row>
    <row r="106" spans="1:2" x14ac:dyDescent="0.25">
      <c r="A106" s="3">
        <v>101</v>
      </c>
      <c r="B106" s="4" t="str">
        <f>"00379487"</f>
        <v>00379487</v>
      </c>
    </row>
    <row r="107" spans="1:2" x14ac:dyDescent="0.25">
      <c r="A107" s="3">
        <v>102</v>
      </c>
      <c r="B107" s="4" t="str">
        <f>"00411156"</f>
        <v>00411156</v>
      </c>
    </row>
    <row r="108" spans="1:2" x14ac:dyDescent="0.25">
      <c r="A108" s="3">
        <v>103</v>
      </c>
      <c r="B108" s="4" t="str">
        <f>"00432873"</f>
        <v>00432873</v>
      </c>
    </row>
    <row r="109" spans="1:2" x14ac:dyDescent="0.25">
      <c r="A109" s="3">
        <v>104</v>
      </c>
      <c r="B109" s="4" t="str">
        <f>"00434679"</f>
        <v>00434679</v>
      </c>
    </row>
    <row r="110" spans="1:2" x14ac:dyDescent="0.25">
      <c r="A110" s="3">
        <v>105</v>
      </c>
      <c r="B110" s="4" t="str">
        <f>"00435968"</f>
        <v>00435968</v>
      </c>
    </row>
    <row r="111" spans="1:2" x14ac:dyDescent="0.25">
      <c r="A111" s="3">
        <v>106</v>
      </c>
      <c r="B111" s="4" t="str">
        <f>"00442753"</f>
        <v>00442753</v>
      </c>
    </row>
    <row r="112" spans="1:2" x14ac:dyDescent="0.25">
      <c r="A112" s="3">
        <v>107</v>
      </c>
      <c r="B112" s="4" t="str">
        <f>"00445693"</f>
        <v>00445693</v>
      </c>
    </row>
    <row r="113" spans="1:2" x14ac:dyDescent="0.25">
      <c r="A113" s="3">
        <v>108</v>
      </c>
      <c r="B113" s="4" t="str">
        <f>"00453832"</f>
        <v>00453832</v>
      </c>
    </row>
    <row r="114" spans="1:2" x14ac:dyDescent="0.25">
      <c r="A114" s="3">
        <v>109</v>
      </c>
      <c r="B114" s="4" t="str">
        <f>"00455779"</f>
        <v>00455779</v>
      </c>
    </row>
    <row r="115" spans="1:2" x14ac:dyDescent="0.25">
      <c r="A115" s="3">
        <v>110</v>
      </c>
      <c r="B115" s="4" t="str">
        <f>"00456163"</f>
        <v>00456163</v>
      </c>
    </row>
    <row r="116" spans="1:2" x14ac:dyDescent="0.25">
      <c r="A116" s="3">
        <v>111</v>
      </c>
      <c r="B116" s="4" t="str">
        <f>"00459568"</f>
        <v>00459568</v>
      </c>
    </row>
    <row r="117" spans="1:2" x14ac:dyDescent="0.25">
      <c r="A117" s="3">
        <v>112</v>
      </c>
      <c r="B117" s="4" t="str">
        <f>"00459889"</f>
        <v>00459889</v>
      </c>
    </row>
    <row r="118" spans="1:2" x14ac:dyDescent="0.25">
      <c r="A118" s="3">
        <v>113</v>
      </c>
      <c r="B118" s="4" t="str">
        <f>"00462023"</f>
        <v>00462023</v>
      </c>
    </row>
    <row r="119" spans="1:2" x14ac:dyDescent="0.25">
      <c r="A119" s="3">
        <v>114</v>
      </c>
      <c r="B119" s="4" t="str">
        <f>"00463878"</f>
        <v>00463878</v>
      </c>
    </row>
    <row r="120" spans="1:2" x14ac:dyDescent="0.25">
      <c r="A120" s="3">
        <v>115</v>
      </c>
      <c r="B120" s="4" t="str">
        <f>"00469080"</f>
        <v>00469080</v>
      </c>
    </row>
    <row r="121" spans="1:2" x14ac:dyDescent="0.25">
      <c r="A121" s="3">
        <v>116</v>
      </c>
      <c r="B121" s="4" t="str">
        <f>"00475645"</f>
        <v>00475645</v>
      </c>
    </row>
    <row r="122" spans="1:2" x14ac:dyDescent="0.25">
      <c r="A122" s="3">
        <v>117</v>
      </c>
      <c r="B122" s="4" t="str">
        <f>"00478253"</f>
        <v>00478253</v>
      </c>
    </row>
    <row r="123" spans="1:2" x14ac:dyDescent="0.25">
      <c r="A123" s="3">
        <v>118</v>
      </c>
      <c r="B123" s="4" t="str">
        <f>"00479817"</f>
        <v>00479817</v>
      </c>
    </row>
    <row r="124" spans="1:2" x14ac:dyDescent="0.25">
      <c r="A124" s="3">
        <v>119</v>
      </c>
      <c r="B124" s="4" t="str">
        <f>"00485806"</f>
        <v>00485806</v>
      </c>
    </row>
    <row r="125" spans="1:2" x14ac:dyDescent="0.25">
      <c r="A125" s="3">
        <v>120</v>
      </c>
      <c r="B125" s="4" t="str">
        <f>"00492068"</f>
        <v>00492068</v>
      </c>
    </row>
    <row r="126" spans="1:2" x14ac:dyDescent="0.25">
      <c r="A126" s="3">
        <v>121</v>
      </c>
      <c r="B126" s="4" t="str">
        <f>"00492208"</f>
        <v>00492208</v>
      </c>
    </row>
    <row r="127" spans="1:2" x14ac:dyDescent="0.25">
      <c r="A127" s="3">
        <v>122</v>
      </c>
      <c r="B127" s="4" t="str">
        <f>"00493304"</f>
        <v>00493304</v>
      </c>
    </row>
    <row r="128" spans="1:2" x14ac:dyDescent="0.25">
      <c r="A128" s="3">
        <v>123</v>
      </c>
      <c r="B128" s="4" t="str">
        <f>"00495105"</f>
        <v>00495105</v>
      </c>
    </row>
    <row r="129" spans="1:2" x14ac:dyDescent="0.25">
      <c r="A129" s="3">
        <v>124</v>
      </c>
      <c r="B129" s="4" t="str">
        <f>"00496408"</f>
        <v>00496408</v>
      </c>
    </row>
    <row r="130" spans="1:2" x14ac:dyDescent="0.25">
      <c r="A130" s="3">
        <v>125</v>
      </c>
      <c r="B130" s="4" t="str">
        <f>"00499897"</f>
        <v>00499897</v>
      </c>
    </row>
    <row r="131" spans="1:2" x14ac:dyDescent="0.25">
      <c r="A131" s="3">
        <v>126</v>
      </c>
      <c r="B131" s="4" t="str">
        <f>"00500283"</f>
        <v>00500283</v>
      </c>
    </row>
    <row r="132" spans="1:2" x14ac:dyDescent="0.25">
      <c r="A132" s="3">
        <v>127</v>
      </c>
      <c r="B132" s="4" t="str">
        <f>"00502161"</f>
        <v>00502161</v>
      </c>
    </row>
    <row r="133" spans="1:2" x14ac:dyDescent="0.25">
      <c r="A133" s="3">
        <v>128</v>
      </c>
      <c r="B133" s="4" t="str">
        <f>"00505735"</f>
        <v>00505735</v>
      </c>
    </row>
    <row r="134" spans="1:2" x14ac:dyDescent="0.25">
      <c r="A134" s="3">
        <v>129</v>
      </c>
      <c r="B134" s="4" t="str">
        <f>"00510148"</f>
        <v>00510148</v>
      </c>
    </row>
    <row r="135" spans="1:2" x14ac:dyDescent="0.25">
      <c r="A135" s="3">
        <v>130</v>
      </c>
      <c r="B135" s="4" t="str">
        <f>"00538407"</f>
        <v>00538407</v>
      </c>
    </row>
    <row r="136" spans="1:2" x14ac:dyDescent="0.25">
      <c r="A136" s="3">
        <v>131</v>
      </c>
      <c r="B136" s="4" t="str">
        <f>"00541386"</f>
        <v>00541386</v>
      </c>
    </row>
    <row r="137" spans="1:2" x14ac:dyDescent="0.25">
      <c r="A137" s="3">
        <v>132</v>
      </c>
      <c r="B137" s="4" t="str">
        <f>"00546728"</f>
        <v>00546728</v>
      </c>
    </row>
    <row r="138" spans="1:2" x14ac:dyDescent="0.25">
      <c r="A138" s="3">
        <v>133</v>
      </c>
      <c r="B138" s="4" t="str">
        <f>"00547669"</f>
        <v>00547669</v>
      </c>
    </row>
    <row r="139" spans="1:2" x14ac:dyDescent="0.25">
      <c r="A139" s="3">
        <v>134</v>
      </c>
      <c r="B139" s="4" t="str">
        <f>"00549130"</f>
        <v>00549130</v>
      </c>
    </row>
    <row r="140" spans="1:2" x14ac:dyDescent="0.25">
      <c r="A140" s="3">
        <v>135</v>
      </c>
      <c r="B140" s="4" t="str">
        <f>"00564068"</f>
        <v>00564068</v>
      </c>
    </row>
    <row r="141" spans="1:2" x14ac:dyDescent="0.25">
      <c r="A141" s="3">
        <v>136</v>
      </c>
      <c r="B141" s="4" t="str">
        <f>"00565321"</f>
        <v>00565321</v>
      </c>
    </row>
    <row r="142" spans="1:2" x14ac:dyDescent="0.25">
      <c r="A142" s="3">
        <v>137</v>
      </c>
      <c r="B142" s="4" t="str">
        <f>"00601599"</f>
        <v>00601599</v>
      </c>
    </row>
    <row r="143" spans="1:2" x14ac:dyDescent="0.25">
      <c r="A143" s="3">
        <v>138</v>
      </c>
      <c r="B143" s="4" t="str">
        <f>"00603220"</f>
        <v>00603220</v>
      </c>
    </row>
    <row r="144" spans="1:2" x14ac:dyDescent="0.25">
      <c r="A144" s="3">
        <v>139</v>
      </c>
      <c r="B144" s="4" t="str">
        <f>"00612626"</f>
        <v>00612626</v>
      </c>
    </row>
    <row r="145" spans="1:2" x14ac:dyDescent="0.25">
      <c r="A145" s="3">
        <v>140</v>
      </c>
      <c r="B145" s="4" t="str">
        <f>"00613067"</f>
        <v>00613067</v>
      </c>
    </row>
    <row r="146" spans="1:2" x14ac:dyDescent="0.25">
      <c r="A146" s="3">
        <v>141</v>
      </c>
      <c r="B146" s="4" t="str">
        <f>"00619931"</f>
        <v>00619931</v>
      </c>
    </row>
    <row r="147" spans="1:2" x14ac:dyDescent="0.25">
      <c r="A147" s="3">
        <v>142</v>
      </c>
      <c r="B147" s="4" t="str">
        <f>"00623189"</f>
        <v>00623189</v>
      </c>
    </row>
    <row r="148" spans="1:2" x14ac:dyDescent="0.25">
      <c r="A148" s="3">
        <v>143</v>
      </c>
      <c r="B148" s="4" t="str">
        <f>"00627530"</f>
        <v>00627530</v>
      </c>
    </row>
    <row r="149" spans="1:2" x14ac:dyDescent="0.25">
      <c r="A149" s="3">
        <v>144</v>
      </c>
      <c r="B149" s="4" t="str">
        <f>"00628168"</f>
        <v>00628168</v>
      </c>
    </row>
    <row r="150" spans="1:2" x14ac:dyDescent="0.25">
      <c r="A150" s="3">
        <v>145</v>
      </c>
      <c r="B150" s="4" t="str">
        <f>"00631635"</f>
        <v>00631635</v>
      </c>
    </row>
    <row r="151" spans="1:2" x14ac:dyDescent="0.25">
      <c r="A151" s="3">
        <v>146</v>
      </c>
      <c r="B151" s="4" t="str">
        <f>"00633225"</f>
        <v>00633225</v>
      </c>
    </row>
    <row r="152" spans="1:2" x14ac:dyDescent="0.25">
      <c r="A152" s="3">
        <v>147</v>
      </c>
      <c r="B152" s="4" t="str">
        <f>"00659638"</f>
        <v>00659638</v>
      </c>
    </row>
    <row r="153" spans="1:2" x14ac:dyDescent="0.25">
      <c r="A153" s="3">
        <v>148</v>
      </c>
      <c r="B153" s="4" t="str">
        <f>"00665200"</f>
        <v>00665200</v>
      </c>
    </row>
    <row r="154" spans="1:2" x14ac:dyDescent="0.25">
      <c r="A154" s="3">
        <v>149</v>
      </c>
      <c r="B154" s="4" t="str">
        <f>"00671623"</f>
        <v>00671623</v>
      </c>
    </row>
    <row r="155" spans="1:2" x14ac:dyDescent="0.25">
      <c r="A155" s="3">
        <v>150</v>
      </c>
      <c r="B155" s="4" t="str">
        <f>"00676493"</f>
        <v>00676493</v>
      </c>
    </row>
    <row r="156" spans="1:2" x14ac:dyDescent="0.25">
      <c r="A156" s="3">
        <v>151</v>
      </c>
      <c r="B156" s="4" t="str">
        <f>"00692406"</f>
        <v>00692406</v>
      </c>
    </row>
    <row r="157" spans="1:2" x14ac:dyDescent="0.25">
      <c r="A157" s="3">
        <v>152</v>
      </c>
      <c r="B157" s="4" t="str">
        <f>"00694015"</f>
        <v>00694015</v>
      </c>
    </row>
    <row r="158" spans="1:2" x14ac:dyDescent="0.25">
      <c r="A158" s="3">
        <v>153</v>
      </c>
      <c r="B158" s="4" t="str">
        <f>"00705356"</f>
        <v>00705356</v>
      </c>
    </row>
    <row r="159" spans="1:2" x14ac:dyDescent="0.25">
      <c r="A159" s="3">
        <v>154</v>
      </c>
      <c r="B159" s="4" t="str">
        <f>"00708502"</f>
        <v>00708502</v>
      </c>
    </row>
    <row r="160" spans="1:2" x14ac:dyDescent="0.25">
      <c r="A160" s="3">
        <v>155</v>
      </c>
      <c r="B160" s="4" t="str">
        <f>"00709062"</f>
        <v>00709062</v>
      </c>
    </row>
    <row r="161" spans="1:2" x14ac:dyDescent="0.25">
      <c r="A161" s="3">
        <v>156</v>
      </c>
      <c r="B161" s="4" t="str">
        <f>"00713369"</f>
        <v>00713369</v>
      </c>
    </row>
    <row r="162" spans="1:2" x14ac:dyDescent="0.25">
      <c r="A162" s="3">
        <v>157</v>
      </c>
      <c r="B162" s="4" t="str">
        <f>"00714061"</f>
        <v>00714061</v>
      </c>
    </row>
    <row r="163" spans="1:2" x14ac:dyDescent="0.25">
      <c r="A163" s="3">
        <v>158</v>
      </c>
      <c r="B163" s="4" t="str">
        <f>"00715058"</f>
        <v>00715058</v>
      </c>
    </row>
    <row r="164" spans="1:2" x14ac:dyDescent="0.25">
      <c r="A164" s="3">
        <v>159</v>
      </c>
      <c r="B164" s="4" t="str">
        <f>"00715341"</f>
        <v>00715341</v>
      </c>
    </row>
    <row r="165" spans="1:2" x14ac:dyDescent="0.25">
      <c r="A165" s="3">
        <v>160</v>
      </c>
      <c r="B165" s="4" t="str">
        <f>"00716296"</f>
        <v>00716296</v>
      </c>
    </row>
    <row r="166" spans="1:2" x14ac:dyDescent="0.25">
      <c r="A166" s="3">
        <v>161</v>
      </c>
      <c r="B166" s="4" t="str">
        <f>"00716936"</f>
        <v>00716936</v>
      </c>
    </row>
    <row r="167" spans="1:2" x14ac:dyDescent="0.25">
      <c r="A167" s="3">
        <v>162</v>
      </c>
      <c r="B167" s="4" t="str">
        <f>"00718522"</f>
        <v>00718522</v>
      </c>
    </row>
    <row r="168" spans="1:2" x14ac:dyDescent="0.25">
      <c r="A168" s="3">
        <v>163</v>
      </c>
      <c r="B168" s="4" t="str">
        <f>"00724317"</f>
        <v>00724317</v>
      </c>
    </row>
    <row r="169" spans="1:2" x14ac:dyDescent="0.25">
      <c r="A169" s="3">
        <v>164</v>
      </c>
      <c r="B169" s="4" t="str">
        <f>"00732833"</f>
        <v>00732833</v>
      </c>
    </row>
    <row r="170" spans="1:2" x14ac:dyDescent="0.25">
      <c r="A170" s="3">
        <v>165</v>
      </c>
      <c r="B170" s="4" t="str">
        <f>"00738364"</f>
        <v>00738364</v>
      </c>
    </row>
    <row r="171" spans="1:2" x14ac:dyDescent="0.25">
      <c r="A171" s="3">
        <v>166</v>
      </c>
      <c r="B171" s="4" t="str">
        <f>"00762970"</f>
        <v>00762970</v>
      </c>
    </row>
    <row r="172" spans="1:2" x14ac:dyDescent="0.25">
      <c r="A172" s="3">
        <v>167</v>
      </c>
      <c r="B172" s="4" t="str">
        <f>"00765796"</f>
        <v>00765796</v>
      </c>
    </row>
    <row r="173" spans="1:2" x14ac:dyDescent="0.25">
      <c r="A173" s="3">
        <v>168</v>
      </c>
      <c r="B173" s="4" t="str">
        <f>"00767112"</f>
        <v>00767112</v>
      </c>
    </row>
    <row r="174" spans="1:2" x14ac:dyDescent="0.25">
      <c r="A174" s="3">
        <v>169</v>
      </c>
      <c r="B174" s="4" t="str">
        <f>"00767157"</f>
        <v>00767157</v>
      </c>
    </row>
    <row r="175" spans="1:2" x14ac:dyDescent="0.25">
      <c r="A175" s="3">
        <v>170</v>
      </c>
      <c r="B175" s="4" t="str">
        <f>"00770839"</f>
        <v>00770839</v>
      </c>
    </row>
    <row r="176" spans="1:2" x14ac:dyDescent="0.25">
      <c r="A176" s="3">
        <v>171</v>
      </c>
      <c r="B176" s="4" t="str">
        <f>"00773459"</f>
        <v>00773459</v>
      </c>
    </row>
    <row r="177" spans="1:2" x14ac:dyDescent="0.25">
      <c r="A177" s="3">
        <v>172</v>
      </c>
      <c r="B177" s="4" t="str">
        <f>"00780053"</f>
        <v>00780053</v>
      </c>
    </row>
    <row r="178" spans="1:2" x14ac:dyDescent="0.25">
      <c r="A178" s="3">
        <v>173</v>
      </c>
      <c r="B178" s="4" t="str">
        <f>"00783264"</f>
        <v>00783264</v>
      </c>
    </row>
    <row r="179" spans="1:2" x14ac:dyDescent="0.25">
      <c r="A179" s="3">
        <v>174</v>
      </c>
      <c r="B179" s="4" t="str">
        <f>"00786760"</f>
        <v>00786760</v>
      </c>
    </row>
    <row r="180" spans="1:2" x14ac:dyDescent="0.25">
      <c r="A180" s="3">
        <v>175</v>
      </c>
      <c r="B180" s="4" t="str">
        <f>"00790920"</f>
        <v>00790920</v>
      </c>
    </row>
    <row r="181" spans="1:2" x14ac:dyDescent="0.25">
      <c r="A181" s="3">
        <v>176</v>
      </c>
      <c r="B181" s="4" t="str">
        <f>"00791818"</f>
        <v>00791818</v>
      </c>
    </row>
    <row r="182" spans="1:2" x14ac:dyDescent="0.25">
      <c r="A182" s="3">
        <v>177</v>
      </c>
      <c r="B182" s="4" t="str">
        <f>"00792200"</f>
        <v>00792200</v>
      </c>
    </row>
    <row r="183" spans="1:2" x14ac:dyDescent="0.25">
      <c r="A183" s="3">
        <v>178</v>
      </c>
      <c r="B183" s="4" t="str">
        <f>"00797259"</f>
        <v>00797259</v>
      </c>
    </row>
    <row r="184" spans="1:2" x14ac:dyDescent="0.25">
      <c r="A184" s="3">
        <v>179</v>
      </c>
      <c r="B184" s="4" t="str">
        <f>"00805070"</f>
        <v>00805070</v>
      </c>
    </row>
    <row r="185" spans="1:2" x14ac:dyDescent="0.25">
      <c r="A185" s="3">
        <v>180</v>
      </c>
      <c r="B185" s="4" t="str">
        <f>"00814782"</f>
        <v>00814782</v>
      </c>
    </row>
    <row r="186" spans="1:2" x14ac:dyDescent="0.25">
      <c r="A186" s="3">
        <v>181</v>
      </c>
      <c r="B186" s="4" t="str">
        <f>"00815403"</f>
        <v>00815403</v>
      </c>
    </row>
    <row r="187" spans="1:2" x14ac:dyDescent="0.25">
      <c r="A187" s="3">
        <v>182</v>
      </c>
      <c r="B187" s="4" t="str">
        <f>"00824841"</f>
        <v>00824841</v>
      </c>
    </row>
    <row r="188" spans="1:2" x14ac:dyDescent="0.25">
      <c r="A188" s="3">
        <v>183</v>
      </c>
      <c r="B188" s="4" t="str">
        <f>"00825199"</f>
        <v>00825199</v>
      </c>
    </row>
    <row r="189" spans="1:2" x14ac:dyDescent="0.25">
      <c r="A189" s="3">
        <v>184</v>
      </c>
      <c r="B189" s="4" t="str">
        <f>"00825661"</f>
        <v>00825661</v>
      </c>
    </row>
    <row r="190" spans="1:2" x14ac:dyDescent="0.25">
      <c r="A190" s="3">
        <v>185</v>
      </c>
      <c r="B190" s="4" t="str">
        <f>"00829036"</f>
        <v>00829036</v>
      </c>
    </row>
    <row r="191" spans="1:2" x14ac:dyDescent="0.25">
      <c r="A191" s="3">
        <v>186</v>
      </c>
      <c r="B191" s="4" t="str">
        <f>"00830025"</f>
        <v>00830025</v>
      </c>
    </row>
    <row r="192" spans="1:2" x14ac:dyDescent="0.25">
      <c r="A192" s="3">
        <v>187</v>
      </c>
      <c r="B192" s="4" t="str">
        <f>"00830632"</f>
        <v>00830632</v>
      </c>
    </row>
    <row r="193" spans="1:2" x14ac:dyDescent="0.25">
      <c r="A193" s="3">
        <v>188</v>
      </c>
      <c r="B193" s="4" t="str">
        <f>"00831462"</f>
        <v>00831462</v>
      </c>
    </row>
    <row r="194" spans="1:2" x14ac:dyDescent="0.25">
      <c r="A194" s="3">
        <v>189</v>
      </c>
      <c r="B194" s="4" t="str">
        <f>"00837742"</f>
        <v>00837742</v>
      </c>
    </row>
    <row r="195" spans="1:2" x14ac:dyDescent="0.25">
      <c r="A195" s="3">
        <v>190</v>
      </c>
      <c r="B195" s="4" t="str">
        <f>"00838631"</f>
        <v>00838631</v>
      </c>
    </row>
    <row r="196" spans="1:2" x14ac:dyDescent="0.25">
      <c r="A196" s="3">
        <v>191</v>
      </c>
      <c r="B196" s="4" t="str">
        <f>"00849692"</f>
        <v>00849692</v>
      </c>
    </row>
    <row r="197" spans="1:2" x14ac:dyDescent="0.25">
      <c r="A197" s="3">
        <v>192</v>
      </c>
      <c r="B197" s="4" t="str">
        <f>"00870948"</f>
        <v>00870948</v>
      </c>
    </row>
    <row r="198" spans="1:2" x14ac:dyDescent="0.25">
      <c r="A198" s="3">
        <v>193</v>
      </c>
      <c r="B198" s="4" t="str">
        <f>"00872802"</f>
        <v>00872802</v>
      </c>
    </row>
    <row r="199" spans="1:2" x14ac:dyDescent="0.25">
      <c r="A199" s="3">
        <v>194</v>
      </c>
      <c r="B199" s="4" t="str">
        <f>"00875750"</f>
        <v>00875750</v>
      </c>
    </row>
    <row r="200" spans="1:2" x14ac:dyDescent="0.25">
      <c r="A200" s="3">
        <v>195</v>
      </c>
      <c r="B200" s="4" t="str">
        <f>"00878940"</f>
        <v>00878940</v>
      </c>
    </row>
    <row r="201" spans="1:2" x14ac:dyDescent="0.25">
      <c r="A201" s="3">
        <v>196</v>
      </c>
      <c r="B201" s="4" t="str">
        <f>"00879997"</f>
        <v>00879997</v>
      </c>
    </row>
    <row r="202" spans="1:2" x14ac:dyDescent="0.25">
      <c r="A202" s="3">
        <v>197</v>
      </c>
      <c r="B202" s="4" t="str">
        <f>"00881974"</f>
        <v>00881974</v>
      </c>
    </row>
    <row r="203" spans="1:2" x14ac:dyDescent="0.25">
      <c r="A203" s="3">
        <v>198</v>
      </c>
      <c r="B203" s="4" t="str">
        <f>"00882320"</f>
        <v>00882320</v>
      </c>
    </row>
    <row r="204" spans="1:2" x14ac:dyDescent="0.25">
      <c r="A204" s="3">
        <v>199</v>
      </c>
      <c r="B204" s="4" t="str">
        <f>"00888245"</f>
        <v>00888245</v>
      </c>
    </row>
    <row r="205" spans="1:2" x14ac:dyDescent="0.25">
      <c r="A205" s="3">
        <v>200</v>
      </c>
      <c r="B205" s="4" t="str">
        <f>"00888259"</f>
        <v>00888259</v>
      </c>
    </row>
    <row r="206" spans="1:2" x14ac:dyDescent="0.25">
      <c r="A206" s="3">
        <v>201</v>
      </c>
      <c r="B206" s="4" t="str">
        <f>"00891074"</f>
        <v>00891074</v>
      </c>
    </row>
    <row r="207" spans="1:2" x14ac:dyDescent="0.25">
      <c r="A207" s="3">
        <v>202</v>
      </c>
      <c r="B207" s="4" t="str">
        <f>"00899015"</f>
        <v>00899015</v>
      </c>
    </row>
    <row r="208" spans="1:2" x14ac:dyDescent="0.25">
      <c r="A208" s="3">
        <v>203</v>
      </c>
      <c r="B208" s="4" t="str">
        <f>"00904082"</f>
        <v>00904082</v>
      </c>
    </row>
    <row r="209" spans="1:2" x14ac:dyDescent="0.25">
      <c r="A209" s="3">
        <v>204</v>
      </c>
      <c r="B209" s="4" t="str">
        <f>"00907672"</f>
        <v>00907672</v>
      </c>
    </row>
    <row r="210" spans="1:2" x14ac:dyDescent="0.25">
      <c r="A210" s="3">
        <v>205</v>
      </c>
      <c r="B210" s="4" t="str">
        <f>"00909529"</f>
        <v>00909529</v>
      </c>
    </row>
    <row r="211" spans="1:2" x14ac:dyDescent="0.25">
      <c r="A211" s="3">
        <v>206</v>
      </c>
      <c r="B211" s="4" t="str">
        <f>"00910417"</f>
        <v>00910417</v>
      </c>
    </row>
    <row r="212" spans="1:2" x14ac:dyDescent="0.25">
      <c r="A212" s="3">
        <v>207</v>
      </c>
      <c r="B212" s="4" t="str">
        <f>"00910891"</f>
        <v>00910891</v>
      </c>
    </row>
    <row r="213" spans="1:2" x14ac:dyDescent="0.25">
      <c r="A213" s="3">
        <v>208</v>
      </c>
      <c r="B213" s="4" t="str">
        <f>"00913625"</f>
        <v>00913625</v>
      </c>
    </row>
    <row r="214" spans="1:2" x14ac:dyDescent="0.25">
      <c r="A214" s="3">
        <v>209</v>
      </c>
      <c r="B214" s="4" t="str">
        <f>"00913909"</f>
        <v>00913909</v>
      </c>
    </row>
    <row r="215" spans="1:2" x14ac:dyDescent="0.25">
      <c r="A215" s="3">
        <v>210</v>
      </c>
      <c r="B215" s="4" t="str">
        <f>"00917472"</f>
        <v>00917472</v>
      </c>
    </row>
    <row r="216" spans="1:2" x14ac:dyDescent="0.25">
      <c r="A216" s="3">
        <v>211</v>
      </c>
      <c r="B216" s="4" t="str">
        <f>"00918724"</f>
        <v>00918724</v>
      </c>
    </row>
    <row r="217" spans="1:2" x14ac:dyDescent="0.25">
      <c r="A217" s="3">
        <v>212</v>
      </c>
      <c r="B217" s="4" t="str">
        <f>"00923213"</f>
        <v>00923213</v>
      </c>
    </row>
    <row r="218" spans="1:2" x14ac:dyDescent="0.25">
      <c r="A218" s="3">
        <v>213</v>
      </c>
      <c r="B218" s="4" t="str">
        <f>"00936160"</f>
        <v>00936160</v>
      </c>
    </row>
    <row r="219" spans="1:2" x14ac:dyDescent="0.25">
      <c r="A219" s="3">
        <v>214</v>
      </c>
      <c r="B219" s="4" t="str">
        <f>"00938002"</f>
        <v>00938002</v>
      </c>
    </row>
    <row r="220" spans="1:2" x14ac:dyDescent="0.25">
      <c r="A220" s="3">
        <v>215</v>
      </c>
      <c r="B220" s="4" t="str">
        <f>"00952974"</f>
        <v>00952974</v>
      </c>
    </row>
    <row r="221" spans="1:2" x14ac:dyDescent="0.25">
      <c r="A221" s="3">
        <v>216</v>
      </c>
      <c r="B221" s="4" t="str">
        <f>"00969038"</f>
        <v>00969038</v>
      </c>
    </row>
    <row r="222" spans="1:2" x14ac:dyDescent="0.25">
      <c r="A222" s="3">
        <v>217</v>
      </c>
      <c r="B222" s="4" t="str">
        <f>"00973423"</f>
        <v>00973423</v>
      </c>
    </row>
    <row r="223" spans="1:2" x14ac:dyDescent="0.25">
      <c r="A223" s="3">
        <v>218</v>
      </c>
      <c r="B223" s="4" t="str">
        <f>"00977504"</f>
        <v>00977504</v>
      </c>
    </row>
    <row r="224" spans="1:2" x14ac:dyDescent="0.25">
      <c r="A224" s="3">
        <v>219</v>
      </c>
      <c r="B224" s="4" t="str">
        <f>"00978524"</f>
        <v>00978524</v>
      </c>
    </row>
    <row r="225" spans="1:2" x14ac:dyDescent="0.25">
      <c r="A225" s="3">
        <v>220</v>
      </c>
      <c r="B225" s="4" t="str">
        <f>"00978860"</f>
        <v>00978860</v>
      </c>
    </row>
    <row r="226" spans="1:2" x14ac:dyDescent="0.25">
      <c r="A226" s="3">
        <v>221</v>
      </c>
      <c r="B226" s="4" t="str">
        <f>"00986708"</f>
        <v>00986708</v>
      </c>
    </row>
    <row r="227" spans="1:2" x14ac:dyDescent="0.25">
      <c r="A227" s="3">
        <v>222</v>
      </c>
      <c r="B227" s="4" t="str">
        <f>"00988372"</f>
        <v>00988372</v>
      </c>
    </row>
    <row r="228" spans="1:2" x14ac:dyDescent="0.25">
      <c r="A228" s="3">
        <v>223</v>
      </c>
      <c r="B228" s="4" t="str">
        <f>"00998619"</f>
        <v>00998619</v>
      </c>
    </row>
    <row r="229" spans="1:2" x14ac:dyDescent="0.25">
      <c r="A229" s="3">
        <v>224</v>
      </c>
      <c r="B229" s="4" t="str">
        <f>"01008184"</f>
        <v>01008184</v>
      </c>
    </row>
    <row r="230" spans="1:2" x14ac:dyDescent="0.25">
      <c r="A230" s="3">
        <v>225</v>
      </c>
      <c r="B230" s="4" t="str">
        <f>"01010414"</f>
        <v>01010414</v>
      </c>
    </row>
    <row r="231" spans="1:2" x14ac:dyDescent="0.25">
      <c r="A231" s="3">
        <v>226</v>
      </c>
      <c r="B231" s="4" t="str">
        <f>"01021571"</f>
        <v>01021571</v>
      </c>
    </row>
    <row r="232" spans="1:2" x14ac:dyDescent="0.25">
      <c r="A232" s="3">
        <v>227</v>
      </c>
      <c r="B232" s="4" t="str">
        <f>"01021823"</f>
        <v>01021823</v>
      </c>
    </row>
    <row r="233" spans="1:2" x14ac:dyDescent="0.25">
      <c r="A233" s="3">
        <v>228</v>
      </c>
      <c r="B233" s="4" t="str">
        <f>"01022080"</f>
        <v>01022080</v>
      </c>
    </row>
    <row r="234" spans="1:2" x14ac:dyDescent="0.25">
      <c r="A234" s="3">
        <v>229</v>
      </c>
      <c r="B234" s="4" t="str">
        <f>"01028566"</f>
        <v>01028566</v>
      </c>
    </row>
    <row r="235" spans="1:2" x14ac:dyDescent="0.25">
      <c r="A235" s="3">
        <v>230</v>
      </c>
      <c r="B235" s="4" t="str">
        <f>"01028662"</f>
        <v>01028662</v>
      </c>
    </row>
    <row r="236" spans="1:2" x14ac:dyDescent="0.25">
      <c r="A236" s="3">
        <v>231</v>
      </c>
      <c r="B236" s="4" t="str">
        <f>"01032097"</f>
        <v>01032097</v>
      </c>
    </row>
    <row r="237" spans="1:2" x14ac:dyDescent="0.25">
      <c r="A237" s="3">
        <v>232</v>
      </c>
      <c r="B237" s="4" t="str">
        <f>"01036960"</f>
        <v>01036960</v>
      </c>
    </row>
    <row r="238" spans="1:2" x14ac:dyDescent="0.25">
      <c r="A238" s="3">
        <v>233</v>
      </c>
      <c r="B238" s="4" t="str">
        <f>"01042735"</f>
        <v>01042735</v>
      </c>
    </row>
    <row r="239" spans="1:2" x14ac:dyDescent="0.25">
      <c r="A239" s="3">
        <v>234</v>
      </c>
      <c r="B239" s="4" t="str">
        <f>"01059881"</f>
        <v>01059881</v>
      </c>
    </row>
    <row r="240" spans="1:2" x14ac:dyDescent="0.25">
      <c r="A240" s="3">
        <v>235</v>
      </c>
      <c r="B240" s="4" t="str">
        <f>"01064869"</f>
        <v>01064869</v>
      </c>
    </row>
    <row r="241" spans="1:2" x14ac:dyDescent="0.25">
      <c r="A241" s="3">
        <v>236</v>
      </c>
      <c r="B241" s="4" t="str">
        <f>"01070774"</f>
        <v>01070774</v>
      </c>
    </row>
    <row r="242" spans="1:2" x14ac:dyDescent="0.25">
      <c r="A242" s="3">
        <v>237</v>
      </c>
      <c r="B242" s="4" t="str">
        <f>"01070786"</f>
        <v>01070786</v>
      </c>
    </row>
    <row r="243" spans="1:2" x14ac:dyDescent="0.25">
      <c r="A243" s="3">
        <v>238</v>
      </c>
      <c r="B243" s="4" t="str">
        <f>"01086822"</f>
        <v>01086822</v>
      </c>
    </row>
    <row r="244" spans="1:2" x14ac:dyDescent="0.25">
      <c r="A244" s="3">
        <v>239</v>
      </c>
      <c r="B244" s="4" t="str">
        <f>"01087228"</f>
        <v>01087228</v>
      </c>
    </row>
    <row r="245" spans="1:2" x14ac:dyDescent="0.25">
      <c r="A245" s="3">
        <v>240</v>
      </c>
      <c r="B245" s="4" t="str">
        <f>"01087305"</f>
        <v>01087305</v>
      </c>
    </row>
    <row r="246" spans="1:2" x14ac:dyDescent="0.25">
      <c r="A246" s="3">
        <v>241</v>
      </c>
      <c r="B246" s="4" t="str">
        <f>"01087541"</f>
        <v>01087541</v>
      </c>
    </row>
    <row r="247" spans="1:2" x14ac:dyDescent="0.25">
      <c r="A247" s="3">
        <v>242</v>
      </c>
      <c r="B247" s="4" t="str">
        <f>"01087569"</f>
        <v>01087569</v>
      </c>
    </row>
    <row r="248" spans="1:2" x14ac:dyDescent="0.25">
      <c r="A248" s="3">
        <v>243</v>
      </c>
      <c r="B248" s="4" t="str">
        <f>"01087571"</f>
        <v>01087571</v>
      </c>
    </row>
    <row r="249" spans="1:2" x14ac:dyDescent="0.25">
      <c r="A249" s="3">
        <v>244</v>
      </c>
      <c r="B249" s="4" t="str">
        <f>"01087812"</f>
        <v>01087812</v>
      </c>
    </row>
    <row r="250" spans="1:2" x14ac:dyDescent="0.25">
      <c r="A250" s="3">
        <v>245</v>
      </c>
      <c r="B250" s="4" t="str">
        <f>"01087906"</f>
        <v>01087906</v>
      </c>
    </row>
    <row r="251" spans="1:2" x14ac:dyDescent="0.25">
      <c r="A251" s="3">
        <v>246</v>
      </c>
      <c r="B251" s="4" t="str">
        <f>"200712003753"</f>
        <v>200712003753</v>
      </c>
    </row>
    <row r="252" spans="1:2" x14ac:dyDescent="0.25">
      <c r="A252" s="3">
        <v>247</v>
      </c>
      <c r="B252" s="4" t="str">
        <f>"200712005597"</f>
        <v>200712005597</v>
      </c>
    </row>
    <row r="253" spans="1:2" x14ac:dyDescent="0.25">
      <c r="A253" s="3">
        <v>248</v>
      </c>
      <c r="B253" s="4" t="str">
        <f>"200712006045"</f>
        <v>200712006045</v>
      </c>
    </row>
    <row r="254" spans="1:2" x14ac:dyDescent="0.25">
      <c r="A254" s="3">
        <v>249</v>
      </c>
      <c r="B254" s="4" t="str">
        <f>"200801002063"</f>
        <v>200801002063</v>
      </c>
    </row>
    <row r="255" spans="1:2" x14ac:dyDescent="0.25">
      <c r="A255" s="3">
        <v>250</v>
      </c>
      <c r="B255" s="4" t="str">
        <f>"200801008031"</f>
        <v>200801008031</v>
      </c>
    </row>
    <row r="256" spans="1:2" x14ac:dyDescent="0.25">
      <c r="A256" s="3">
        <v>251</v>
      </c>
      <c r="B256" s="4" t="str">
        <f>"200801009685"</f>
        <v>200801009685</v>
      </c>
    </row>
    <row r="257" spans="1:2" x14ac:dyDescent="0.25">
      <c r="A257" s="3">
        <v>252</v>
      </c>
      <c r="B257" s="4" t="str">
        <f>"200802002758"</f>
        <v>200802002758</v>
      </c>
    </row>
    <row r="258" spans="1:2" x14ac:dyDescent="0.25">
      <c r="A258" s="3">
        <v>253</v>
      </c>
      <c r="B258" s="4" t="str">
        <f>"200802002992"</f>
        <v>200802002992</v>
      </c>
    </row>
    <row r="259" spans="1:2" x14ac:dyDescent="0.25">
      <c r="A259" s="3">
        <v>254</v>
      </c>
      <c r="B259" s="4" t="str">
        <f>"200802003339"</f>
        <v>200802003339</v>
      </c>
    </row>
    <row r="260" spans="1:2" x14ac:dyDescent="0.25">
      <c r="A260" s="3">
        <v>255</v>
      </c>
      <c r="B260" s="4" t="str">
        <f>"200802007029"</f>
        <v>200802007029</v>
      </c>
    </row>
    <row r="261" spans="1:2" x14ac:dyDescent="0.25">
      <c r="A261" s="3">
        <v>256</v>
      </c>
      <c r="B261" s="4" t="str">
        <f>"200802007726"</f>
        <v>200802007726</v>
      </c>
    </row>
    <row r="262" spans="1:2" x14ac:dyDescent="0.25">
      <c r="A262" s="3">
        <v>257</v>
      </c>
      <c r="B262" s="4" t="str">
        <f>"200802008224"</f>
        <v>200802008224</v>
      </c>
    </row>
    <row r="263" spans="1:2" x14ac:dyDescent="0.25">
      <c r="A263" s="3">
        <v>258</v>
      </c>
      <c r="B263" s="4" t="str">
        <f>"200803000122"</f>
        <v>200803000122</v>
      </c>
    </row>
    <row r="264" spans="1:2" x14ac:dyDescent="0.25">
      <c r="A264" s="3">
        <v>259</v>
      </c>
      <c r="B264" s="4" t="str">
        <f>"200803000429"</f>
        <v>200803000429</v>
      </c>
    </row>
    <row r="265" spans="1:2" x14ac:dyDescent="0.25">
      <c r="A265" s="3">
        <v>260</v>
      </c>
      <c r="B265" s="4" t="str">
        <f>"200803000907"</f>
        <v>200803000907</v>
      </c>
    </row>
    <row r="266" spans="1:2" x14ac:dyDescent="0.25">
      <c r="A266" s="3">
        <v>261</v>
      </c>
      <c r="B266" s="4" t="str">
        <f>"200805001189"</f>
        <v>200805001189</v>
      </c>
    </row>
    <row r="267" spans="1:2" x14ac:dyDescent="0.25">
      <c r="A267" s="3">
        <v>262</v>
      </c>
      <c r="B267" s="4" t="str">
        <f>"200805001347"</f>
        <v>200805001347</v>
      </c>
    </row>
    <row r="268" spans="1:2" x14ac:dyDescent="0.25">
      <c r="A268" s="3">
        <v>263</v>
      </c>
      <c r="B268" s="4" t="str">
        <f>"200806000006"</f>
        <v>200806000006</v>
      </c>
    </row>
    <row r="269" spans="1:2" x14ac:dyDescent="0.25">
      <c r="A269" s="3">
        <v>264</v>
      </c>
      <c r="B269" s="4" t="str">
        <f>"200809000738"</f>
        <v>200809000738</v>
      </c>
    </row>
    <row r="270" spans="1:2" x14ac:dyDescent="0.25">
      <c r="A270" s="3">
        <v>265</v>
      </c>
      <c r="B270" s="4" t="str">
        <f>"200809000996"</f>
        <v>200809000996</v>
      </c>
    </row>
    <row r="271" spans="1:2" x14ac:dyDescent="0.25">
      <c r="A271" s="3">
        <v>266</v>
      </c>
      <c r="B271" s="4" t="str">
        <f>"200811000550"</f>
        <v>200811000550</v>
      </c>
    </row>
    <row r="272" spans="1:2" x14ac:dyDescent="0.25">
      <c r="A272" s="3">
        <v>267</v>
      </c>
      <c r="B272" s="4" t="str">
        <f>"200906000484"</f>
        <v>200906000484</v>
      </c>
    </row>
    <row r="273" spans="1:2" x14ac:dyDescent="0.25">
      <c r="A273" s="3">
        <v>268</v>
      </c>
      <c r="B273" s="4" t="str">
        <f>"200909000228"</f>
        <v>200909000228</v>
      </c>
    </row>
    <row r="274" spans="1:2" x14ac:dyDescent="0.25">
      <c r="A274" s="3">
        <v>269</v>
      </c>
      <c r="B274" s="4" t="str">
        <f>"200910000707"</f>
        <v>200910000707</v>
      </c>
    </row>
    <row r="275" spans="1:2" x14ac:dyDescent="0.25">
      <c r="A275" s="3">
        <v>270</v>
      </c>
      <c r="B275" s="4" t="str">
        <f>"201001000339"</f>
        <v>201001000339</v>
      </c>
    </row>
    <row r="276" spans="1:2" x14ac:dyDescent="0.25">
      <c r="A276" s="3">
        <v>271</v>
      </c>
      <c r="B276" s="4" t="str">
        <f>"201011000002"</f>
        <v>201011000002</v>
      </c>
    </row>
    <row r="277" spans="1:2" x14ac:dyDescent="0.25">
      <c r="A277" s="3">
        <v>272</v>
      </c>
      <c r="B277" s="4" t="str">
        <f>"201309000019"</f>
        <v>201309000019</v>
      </c>
    </row>
    <row r="278" spans="1:2" x14ac:dyDescent="0.25">
      <c r="A278" s="3">
        <v>273</v>
      </c>
      <c r="B278" s="4" t="str">
        <f>"201309000119"</f>
        <v>201309000119</v>
      </c>
    </row>
    <row r="279" spans="1:2" x14ac:dyDescent="0.25">
      <c r="A279" s="3">
        <v>274</v>
      </c>
      <c r="B279" s="4" t="str">
        <f>"201402002750"</f>
        <v>201402002750</v>
      </c>
    </row>
    <row r="280" spans="1:2" x14ac:dyDescent="0.25">
      <c r="A280" s="3">
        <v>275</v>
      </c>
      <c r="B280" s="4" t="str">
        <f>"201402002842"</f>
        <v>201402002842</v>
      </c>
    </row>
    <row r="281" spans="1:2" x14ac:dyDescent="0.25">
      <c r="A281" s="3">
        <v>276</v>
      </c>
      <c r="B281" s="4" t="str">
        <f>"201402004352"</f>
        <v>201402004352</v>
      </c>
    </row>
    <row r="282" spans="1:2" x14ac:dyDescent="0.25">
      <c r="A282" s="3">
        <v>277</v>
      </c>
      <c r="B282" s="4" t="str">
        <f>"201402008830"</f>
        <v>201402008830</v>
      </c>
    </row>
    <row r="283" spans="1:2" x14ac:dyDescent="0.25">
      <c r="A283" s="3">
        <v>278</v>
      </c>
      <c r="B283" s="4" t="str">
        <f>"201402009314"</f>
        <v>201402009314</v>
      </c>
    </row>
    <row r="284" spans="1:2" x14ac:dyDescent="0.25">
      <c r="A284" s="3">
        <v>279</v>
      </c>
      <c r="B284" s="4" t="str">
        <f>"201402010540"</f>
        <v>201402010540</v>
      </c>
    </row>
    <row r="285" spans="1:2" x14ac:dyDescent="0.25">
      <c r="A285" s="3">
        <v>280</v>
      </c>
      <c r="B285" s="4" t="str">
        <f>"201402011763"</f>
        <v>201402011763</v>
      </c>
    </row>
    <row r="286" spans="1:2" x14ac:dyDescent="0.25">
      <c r="A286" s="3">
        <v>281</v>
      </c>
      <c r="B286" s="4" t="str">
        <f>"201402011783"</f>
        <v>201402011783</v>
      </c>
    </row>
    <row r="287" spans="1:2" x14ac:dyDescent="0.25">
      <c r="A287" s="3">
        <v>282</v>
      </c>
      <c r="B287" s="4" t="str">
        <f>"201405000928"</f>
        <v>201405000928</v>
      </c>
    </row>
    <row r="288" spans="1:2" x14ac:dyDescent="0.25">
      <c r="A288" s="3">
        <v>283</v>
      </c>
      <c r="B288" s="4" t="str">
        <f>"201405001014"</f>
        <v>201405001014</v>
      </c>
    </row>
    <row r="289" spans="1:2" x14ac:dyDescent="0.25">
      <c r="A289" s="3">
        <v>284</v>
      </c>
      <c r="B289" s="4" t="str">
        <f>"201405001205"</f>
        <v>201405001205</v>
      </c>
    </row>
    <row r="290" spans="1:2" x14ac:dyDescent="0.25">
      <c r="A290" s="3">
        <v>285</v>
      </c>
      <c r="B290" s="4" t="str">
        <f>"201406000841"</f>
        <v>201406000841</v>
      </c>
    </row>
    <row r="291" spans="1:2" x14ac:dyDescent="0.25">
      <c r="A291" s="3">
        <v>286</v>
      </c>
      <c r="B291" s="4" t="str">
        <f>"201406001063"</f>
        <v>201406001063</v>
      </c>
    </row>
    <row r="292" spans="1:2" x14ac:dyDescent="0.25">
      <c r="A292" s="3">
        <v>287</v>
      </c>
      <c r="B292" s="4" t="str">
        <f>"201406001663"</f>
        <v>201406001663</v>
      </c>
    </row>
    <row r="293" spans="1:2" x14ac:dyDescent="0.25">
      <c r="A293" s="3">
        <v>288</v>
      </c>
      <c r="B293" s="4" t="str">
        <f>"201406001689"</f>
        <v>201406001689</v>
      </c>
    </row>
    <row r="294" spans="1:2" x14ac:dyDescent="0.25">
      <c r="A294" s="3">
        <v>289</v>
      </c>
      <c r="B294" s="4" t="str">
        <f>"201406001942"</f>
        <v>201406001942</v>
      </c>
    </row>
    <row r="295" spans="1:2" x14ac:dyDescent="0.25">
      <c r="A295" s="3">
        <v>290</v>
      </c>
      <c r="B295" s="4" t="str">
        <f>"201406003545"</f>
        <v>201406003545</v>
      </c>
    </row>
    <row r="296" spans="1:2" x14ac:dyDescent="0.25">
      <c r="A296" s="3">
        <v>291</v>
      </c>
      <c r="B296" s="4" t="str">
        <f>"201406004346"</f>
        <v>201406004346</v>
      </c>
    </row>
    <row r="297" spans="1:2" x14ac:dyDescent="0.25">
      <c r="A297" s="3">
        <v>292</v>
      </c>
      <c r="B297" s="4" t="str">
        <f>"201406004548"</f>
        <v>201406004548</v>
      </c>
    </row>
    <row r="298" spans="1:2" x14ac:dyDescent="0.25">
      <c r="A298" s="3">
        <v>293</v>
      </c>
      <c r="B298" s="4" t="str">
        <f>"201406005317"</f>
        <v>201406005317</v>
      </c>
    </row>
    <row r="299" spans="1:2" x14ac:dyDescent="0.25">
      <c r="A299" s="3">
        <v>294</v>
      </c>
      <c r="B299" s="4" t="str">
        <f>"201406005355"</f>
        <v>201406005355</v>
      </c>
    </row>
    <row r="300" spans="1:2" x14ac:dyDescent="0.25">
      <c r="A300" s="3">
        <v>295</v>
      </c>
      <c r="B300" s="4" t="str">
        <f>"201406006246"</f>
        <v>201406006246</v>
      </c>
    </row>
    <row r="301" spans="1:2" x14ac:dyDescent="0.25">
      <c r="A301" s="3">
        <v>296</v>
      </c>
      <c r="B301" s="4" t="str">
        <f>"201406006432"</f>
        <v>201406006432</v>
      </c>
    </row>
    <row r="302" spans="1:2" x14ac:dyDescent="0.25">
      <c r="A302" s="3">
        <v>297</v>
      </c>
      <c r="B302" s="4" t="str">
        <f>"201406006727"</f>
        <v>201406006727</v>
      </c>
    </row>
    <row r="303" spans="1:2" x14ac:dyDescent="0.25">
      <c r="A303" s="3">
        <v>298</v>
      </c>
      <c r="B303" s="4" t="str">
        <f>"201406007448"</f>
        <v>201406007448</v>
      </c>
    </row>
    <row r="304" spans="1:2" x14ac:dyDescent="0.25">
      <c r="A304" s="3">
        <v>299</v>
      </c>
      <c r="B304" s="4" t="str">
        <f>"201406007684"</f>
        <v>201406007684</v>
      </c>
    </row>
    <row r="305" spans="1:2" x14ac:dyDescent="0.25">
      <c r="A305" s="3">
        <v>300</v>
      </c>
      <c r="B305" s="4" t="str">
        <f>"201406007956"</f>
        <v>201406007956</v>
      </c>
    </row>
    <row r="306" spans="1:2" x14ac:dyDescent="0.25">
      <c r="A306" s="3">
        <v>301</v>
      </c>
      <c r="B306" s="4" t="str">
        <f>"201406008130"</f>
        <v>201406008130</v>
      </c>
    </row>
    <row r="307" spans="1:2" x14ac:dyDescent="0.25">
      <c r="A307" s="3">
        <v>302</v>
      </c>
      <c r="B307" s="4" t="str">
        <f>"201406008168"</f>
        <v>201406008168</v>
      </c>
    </row>
    <row r="308" spans="1:2" x14ac:dyDescent="0.25">
      <c r="A308" s="3">
        <v>303</v>
      </c>
      <c r="B308" s="4" t="str">
        <f>"201406009514"</f>
        <v>201406009514</v>
      </c>
    </row>
    <row r="309" spans="1:2" x14ac:dyDescent="0.25">
      <c r="A309" s="3">
        <v>304</v>
      </c>
      <c r="B309" s="4" t="str">
        <f>"201406010202"</f>
        <v>201406010202</v>
      </c>
    </row>
    <row r="310" spans="1:2" x14ac:dyDescent="0.25">
      <c r="A310" s="3">
        <v>305</v>
      </c>
      <c r="B310" s="4" t="str">
        <f>"201406010417"</f>
        <v>201406010417</v>
      </c>
    </row>
    <row r="311" spans="1:2" x14ac:dyDescent="0.25">
      <c r="A311" s="3">
        <v>306</v>
      </c>
      <c r="B311" s="4" t="str">
        <f>"201406010873"</f>
        <v>201406010873</v>
      </c>
    </row>
    <row r="312" spans="1:2" x14ac:dyDescent="0.25">
      <c r="A312" s="3">
        <v>307</v>
      </c>
      <c r="B312" s="4" t="str">
        <f>"201406012047"</f>
        <v>201406012047</v>
      </c>
    </row>
    <row r="313" spans="1:2" x14ac:dyDescent="0.25">
      <c r="A313" s="3">
        <v>308</v>
      </c>
      <c r="B313" s="4" t="str">
        <f>"201406012593"</f>
        <v>201406012593</v>
      </c>
    </row>
    <row r="314" spans="1:2" x14ac:dyDescent="0.25">
      <c r="A314" s="3">
        <v>309</v>
      </c>
      <c r="B314" s="4" t="str">
        <f>"201406012846"</f>
        <v>201406012846</v>
      </c>
    </row>
    <row r="315" spans="1:2" x14ac:dyDescent="0.25">
      <c r="A315" s="3">
        <v>310</v>
      </c>
      <c r="B315" s="4" t="str">
        <f>"201406013158"</f>
        <v>201406013158</v>
      </c>
    </row>
    <row r="316" spans="1:2" x14ac:dyDescent="0.25">
      <c r="A316" s="3">
        <v>311</v>
      </c>
      <c r="B316" s="4" t="str">
        <f>"201406013978"</f>
        <v>201406013978</v>
      </c>
    </row>
    <row r="317" spans="1:2" x14ac:dyDescent="0.25">
      <c r="A317" s="3">
        <v>312</v>
      </c>
      <c r="B317" s="4" t="str">
        <f>"201406014427"</f>
        <v>201406014427</v>
      </c>
    </row>
    <row r="318" spans="1:2" x14ac:dyDescent="0.25">
      <c r="A318" s="3">
        <v>313</v>
      </c>
      <c r="B318" s="4" t="str">
        <f>"201406014429"</f>
        <v>201406014429</v>
      </c>
    </row>
    <row r="319" spans="1:2" x14ac:dyDescent="0.25">
      <c r="A319" s="3">
        <v>314</v>
      </c>
      <c r="B319" s="4" t="str">
        <f>"201406016091"</f>
        <v>201406016091</v>
      </c>
    </row>
    <row r="320" spans="1:2" x14ac:dyDescent="0.25">
      <c r="A320" s="3">
        <v>315</v>
      </c>
      <c r="B320" s="4" t="str">
        <f>"201406017208"</f>
        <v>201406017208</v>
      </c>
    </row>
    <row r="321" spans="1:2" x14ac:dyDescent="0.25">
      <c r="A321" s="3">
        <v>316</v>
      </c>
      <c r="B321" s="4" t="str">
        <f>"201406017369"</f>
        <v>201406017369</v>
      </c>
    </row>
    <row r="322" spans="1:2" x14ac:dyDescent="0.25">
      <c r="A322" s="3">
        <v>317</v>
      </c>
      <c r="B322" s="4" t="str">
        <f>"201406018515"</f>
        <v>201406018515</v>
      </c>
    </row>
    <row r="323" spans="1:2" x14ac:dyDescent="0.25">
      <c r="A323" s="3">
        <v>318</v>
      </c>
      <c r="B323" s="4" t="str">
        <f>"201407000194"</f>
        <v>201407000194</v>
      </c>
    </row>
    <row r="324" spans="1:2" x14ac:dyDescent="0.25">
      <c r="A324" s="3">
        <v>319</v>
      </c>
      <c r="B324" s="4" t="str">
        <f>"201410002899"</f>
        <v>201410002899</v>
      </c>
    </row>
    <row r="325" spans="1:2" x14ac:dyDescent="0.25">
      <c r="A325" s="3">
        <v>320</v>
      </c>
      <c r="B325" s="4" t="str">
        <f>"201410005739"</f>
        <v>201410005739</v>
      </c>
    </row>
    <row r="326" spans="1:2" x14ac:dyDescent="0.25">
      <c r="A326" s="3">
        <v>321</v>
      </c>
      <c r="B326" s="4" t="str">
        <f>"201410006374"</f>
        <v>201410006374</v>
      </c>
    </row>
    <row r="327" spans="1:2" x14ac:dyDescent="0.25">
      <c r="A327" s="3">
        <v>322</v>
      </c>
      <c r="B327" s="4" t="str">
        <f>"201410007287"</f>
        <v>201410007287</v>
      </c>
    </row>
    <row r="328" spans="1:2" x14ac:dyDescent="0.25">
      <c r="A328" s="3">
        <v>323</v>
      </c>
      <c r="B328" s="4" t="str">
        <f>"201410009468"</f>
        <v>201410009468</v>
      </c>
    </row>
    <row r="329" spans="1:2" x14ac:dyDescent="0.25">
      <c r="A329" s="3">
        <v>324</v>
      </c>
      <c r="B329" s="4" t="str">
        <f>"201410009572"</f>
        <v>201410009572</v>
      </c>
    </row>
    <row r="330" spans="1:2" x14ac:dyDescent="0.25">
      <c r="A330" s="3">
        <v>325</v>
      </c>
      <c r="B330" s="4" t="str">
        <f>"201410012518"</f>
        <v>201410012518</v>
      </c>
    </row>
    <row r="331" spans="1:2" x14ac:dyDescent="0.25">
      <c r="A331" s="3">
        <v>326</v>
      </c>
      <c r="B331" s="4" t="str">
        <f>"201411000050"</f>
        <v>201411000050</v>
      </c>
    </row>
    <row r="332" spans="1:2" x14ac:dyDescent="0.25">
      <c r="A332" s="3">
        <v>327</v>
      </c>
      <c r="B332" s="4" t="str">
        <f>"201411000657"</f>
        <v>201411000657</v>
      </c>
    </row>
    <row r="333" spans="1:2" x14ac:dyDescent="0.25">
      <c r="A333" s="3">
        <v>328</v>
      </c>
      <c r="B333" s="4" t="str">
        <f>"201411002626"</f>
        <v>201411002626</v>
      </c>
    </row>
    <row r="334" spans="1:2" x14ac:dyDescent="0.25">
      <c r="A334" s="3">
        <v>329</v>
      </c>
      <c r="B334" s="4" t="str">
        <f>"201411002639"</f>
        <v>201411002639</v>
      </c>
    </row>
    <row r="335" spans="1:2" x14ac:dyDescent="0.25">
      <c r="A335" s="3">
        <v>330</v>
      </c>
      <c r="B335" s="4" t="str">
        <f>"201411002641"</f>
        <v>201411002641</v>
      </c>
    </row>
    <row r="336" spans="1:2" x14ac:dyDescent="0.25">
      <c r="A336" s="3">
        <v>331</v>
      </c>
      <c r="B336" s="4" t="str">
        <f>"201411002783"</f>
        <v>201411002783</v>
      </c>
    </row>
    <row r="337" spans="1:2" x14ac:dyDescent="0.25">
      <c r="A337" s="3">
        <v>332</v>
      </c>
      <c r="B337" s="4" t="str">
        <f>"201411002855"</f>
        <v>201411002855</v>
      </c>
    </row>
    <row r="338" spans="1:2" x14ac:dyDescent="0.25">
      <c r="A338" s="3">
        <v>333</v>
      </c>
      <c r="B338" s="4" t="str">
        <f>"201411003439"</f>
        <v>201411003439</v>
      </c>
    </row>
    <row r="339" spans="1:2" x14ac:dyDescent="0.25">
      <c r="A339" s="3">
        <v>334</v>
      </c>
      <c r="B339" s="4" t="str">
        <f>"201411003592"</f>
        <v>201411003592</v>
      </c>
    </row>
    <row r="340" spans="1:2" x14ac:dyDescent="0.25">
      <c r="A340" s="3">
        <v>335</v>
      </c>
      <c r="B340" s="4" t="str">
        <f>"201412001062"</f>
        <v>201412001062</v>
      </c>
    </row>
    <row r="341" spans="1:2" x14ac:dyDescent="0.25">
      <c r="A341" s="3">
        <v>336</v>
      </c>
      <c r="B341" s="4" t="str">
        <f>"201412001339"</f>
        <v>201412001339</v>
      </c>
    </row>
    <row r="342" spans="1:2" x14ac:dyDescent="0.25">
      <c r="A342" s="3">
        <v>337</v>
      </c>
      <c r="B342" s="4" t="str">
        <f>"201412001663"</f>
        <v>201412001663</v>
      </c>
    </row>
    <row r="343" spans="1:2" x14ac:dyDescent="0.25">
      <c r="A343" s="3">
        <v>338</v>
      </c>
      <c r="B343" s="4" t="str">
        <f>"201412002061"</f>
        <v>201412002061</v>
      </c>
    </row>
    <row r="344" spans="1:2" x14ac:dyDescent="0.25">
      <c r="A344" s="3">
        <v>339</v>
      </c>
      <c r="B344" s="4" t="str">
        <f>"201412002910"</f>
        <v>201412002910</v>
      </c>
    </row>
    <row r="345" spans="1:2" x14ac:dyDescent="0.25">
      <c r="A345" s="3">
        <v>340</v>
      </c>
      <c r="B345" s="4" t="str">
        <f>"201412003079"</f>
        <v>201412003079</v>
      </c>
    </row>
    <row r="346" spans="1:2" x14ac:dyDescent="0.25">
      <c r="A346" s="3">
        <v>341</v>
      </c>
      <c r="B346" s="4" t="str">
        <f>"201412003570"</f>
        <v>201412003570</v>
      </c>
    </row>
    <row r="347" spans="1:2" x14ac:dyDescent="0.25">
      <c r="A347" s="3">
        <v>342</v>
      </c>
      <c r="B347" s="4" t="str">
        <f>"201412005015"</f>
        <v>201412005015</v>
      </c>
    </row>
    <row r="348" spans="1:2" x14ac:dyDescent="0.25">
      <c r="A348" s="3">
        <v>343</v>
      </c>
      <c r="B348" s="4" t="str">
        <f>"201412005888"</f>
        <v>201412005888</v>
      </c>
    </row>
    <row r="349" spans="1:2" x14ac:dyDescent="0.25">
      <c r="A349" s="3">
        <v>344</v>
      </c>
      <c r="B349" s="4" t="str">
        <f>"201412006350"</f>
        <v>201412006350</v>
      </c>
    </row>
    <row r="350" spans="1:2" x14ac:dyDescent="0.25">
      <c r="A350" s="3">
        <v>345</v>
      </c>
      <c r="B350" s="4" t="str">
        <f>"201412006463"</f>
        <v>201412006463</v>
      </c>
    </row>
    <row r="351" spans="1:2" x14ac:dyDescent="0.25">
      <c r="A351" s="3">
        <v>346</v>
      </c>
      <c r="B351" s="4" t="str">
        <f>"201412006758"</f>
        <v>201412006758</v>
      </c>
    </row>
    <row r="352" spans="1:2" x14ac:dyDescent="0.25">
      <c r="A352" s="3">
        <v>347</v>
      </c>
      <c r="B352" s="4" t="str">
        <f>"201412006996"</f>
        <v>201412006996</v>
      </c>
    </row>
    <row r="353" spans="1:2" x14ac:dyDescent="0.25">
      <c r="A353" s="3">
        <v>348</v>
      </c>
      <c r="B353" s="4" t="str">
        <f>"201502002533"</f>
        <v>201502002533</v>
      </c>
    </row>
    <row r="354" spans="1:2" x14ac:dyDescent="0.25">
      <c r="A354" s="3">
        <v>349</v>
      </c>
      <c r="B354" s="4" t="str">
        <f>"201504001872"</f>
        <v>201504001872</v>
      </c>
    </row>
    <row r="355" spans="1:2" x14ac:dyDescent="0.25">
      <c r="A355" s="3">
        <v>350</v>
      </c>
      <c r="B355" s="4" t="str">
        <f>"201506004098"</f>
        <v>201506004098</v>
      </c>
    </row>
    <row r="356" spans="1:2" x14ac:dyDescent="0.25">
      <c r="A356" s="3">
        <v>351</v>
      </c>
      <c r="B356" s="4" t="str">
        <f>"201507003973"</f>
        <v>201507003973</v>
      </c>
    </row>
    <row r="357" spans="1:2" x14ac:dyDescent="0.25">
      <c r="A357" s="3">
        <v>352</v>
      </c>
      <c r="B357" s="4" t="str">
        <f>"201510000937"</f>
        <v>201510000937</v>
      </c>
    </row>
    <row r="358" spans="1:2" x14ac:dyDescent="0.25">
      <c r="A358" s="3">
        <v>353</v>
      </c>
      <c r="B358" s="4" t="str">
        <f>"201511008209"</f>
        <v>201511008209</v>
      </c>
    </row>
    <row r="359" spans="1:2" x14ac:dyDescent="0.25">
      <c r="A359" s="3">
        <v>354</v>
      </c>
      <c r="B359" s="4" t="str">
        <f>"201511009240"</f>
        <v>201511009240</v>
      </c>
    </row>
    <row r="360" spans="1:2" x14ac:dyDescent="0.25">
      <c r="A360" s="3">
        <v>355</v>
      </c>
      <c r="B360" s="4" t="str">
        <f>"201511011719"</f>
        <v>201511011719</v>
      </c>
    </row>
    <row r="361" spans="1:2" x14ac:dyDescent="0.25">
      <c r="A361" s="3">
        <v>356</v>
      </c>
      <c r="B361" s="4" t="str">
        <f>"201511011722"</f>
        <v>201511011722</v>
      </c>
    </row>
    <row r="362" spans="1:2" x14ac:dyDescent="0.25">
      <c r="A362" s="3">
        <v>357</v>
      </c>
      <c r="B362" s="4" t="str">
        <f>"201511012346"</f>
        <v>201511012346</v>
      </c>
    </row>
    <row r="363" spans="1:2" x14ac:dyDescent="0.25">
      <c r="A363" s="3">
        <v>358</v>
      </c>
      <c r="B363" s="4" t="str">
        <f>"201511015699"</f>
        <v>201511015699</v>
      </c>
    </row>
    <row r="364" spans="1:2" x14ac:dyDescent="0.25">
      <c r="A364" s="3">
        <v>359</v>
      </c>
      <c r="B364" s="4" t="str">
        <f>"201511016559"</f>
        <v>201511016559</v>
      </c>
    </row>
    <row r="365" spans="1:2" x14ac:dyDescent="0.25">
      <c r="A365" s="3">
        <v>360</v>
      </c>
      <c r="B365" s="4" t="str">
        <f>"201511024536"</f>
        <v>201511024536</v>
      </c>
    </row>
    <row r="366" spans="1:2" x14ac:dyDescent="0.25">
      <c r="A366" s="3">
        <v>361</v>
      </c>
      <c r="B366" s="4" t="str">
        <f>"201511027322"</f>
        <v>201511027322</v>
      </c>
    </row>
    <row r="367" spans="1:2" x14ac:dyDescent="0.25">
      <c r="A367" s="3">
        <v>362</v>
      </c>
      <c r="B367" s="4" t="str">
        <f>"201511039521"</f>
        <v>201511039521</v>
      </c>
    </row>
    <row r="368" spans="1:2" x14ac:dyDescent="0.25">
      <c r="A368" s="3">
        <v>363</v>
      </c>
      <c r="B368" s="4" t="str">
        <f>"201511042295"</f>
        <v>201511042295</v>
      </c>
    </row>
    <row r="369" spans="1:2" x14ac:dyDescent="0.25">
      <c r="A369" s="3">
        <v>364</v>
      </c>
      <c r="B369" s="4" t="str">
        <f>"201511042779"</f>
        <v>201511042779</v>
      </c>
    </row>
    <row r="370" spans="1:2" x14ac:dyDescent="0.25">
      <c r="A370" s="3">
        <v>365</v>
      </c>
      <c r="B370" s="4" t="str">
        <f>"201511042996"</f>
        <v>201511042996</v>
      </c>
    </row>
    <row r="371" spans="1:2" x14ac:dyDescent="0.25">
      <c r="A371" s="3">
        <v>366</v>
      </c>
      <c r="B371" s="4" t="str">
        <f>"201604002449"</f>
        <v>201604002449</v>
      </c>
    </row>
    <row r="372" spans="1:2" x14ac:dyDescent="0.25">
      <c r="A372" s="3">
        <v>367</v>
      </c>
      <c r="B372" s="4" t="str">
        <f>"201604002513"</f>
        <v>201604002513</v>
      </c>
    </row>
    <row r="373" spans="1:2" x14ac:dyDescent="0.25">
      <c r="A373" s="3">
        <v>368</v>
      </c>
      <c r="B373" s="4" t="str">
        <f>"201604003602"</f>
        <v>201604003602</v>
      </c>
    </row>
    <row r="374" spans="1:2" x14ac:dyDescent="0.25">
      <c r="A374" s="3">
        <v>369</v>
      </c>
      <c r="B374" s="4" t="str">
        <f>"201604004471"</f>
        <v>201604004471</v>
      </c>
    </row>
    <row r="375" spans="1:2" x14ac:dyDescent="0.25">
      <c r="A375" s="3">
        <v>370</v>
      </c>
      <c r="B375" s="4" t="str">
        <f>"201604004567"</f>
        <v>201604004567</v>
      </c>
    </row>
    <row r="376" spans="1:2" x14ac:dyDescent="0.25">
      <c r="A376" s="3">
        <v>371</v>
      </c>
      <c r="B376" s="4" t="str">
        <f>"201604005531"</f>
        <v>201604005531</v>
      </c>
    </row>
  </sheetData>
  <sortState ref="A6:B376">
    <sortCondition ref="B6:B376"/>
  </sortState>
  <mergeCells count="4">
    <mergeCell ref="A1:B1"/>
    <mergeCell ref="A2:B2"/>
    <mergeCell ref="A3:B3"/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1Κ_2025_ΤΕ_ΠΡΟΣΚΛΗΣΗ_ΥΠΟΨΗΦΙΩΝ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Parsakis Aggelos</dc:creator>
  <cp:lastModifiedBy>ASEP</cp:lastModifiedBy>
  <dcterms:created xsi:type="dcterms:W3CDTF">2024-08-13T09:36:16Z</dcterms:created>
  <dcterms:modified xsi:type="dcterms:W3CDTF">2025-07-02T09:58:26Z</dcterms:modified>
</cp:coreProperties>
</file>